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ropbox\Avon Engineering Files\KeelowCraft model prices\"/>
    </mc:Choice>
  </mc:AlternateContent>
  <bookViews>
    <workbookView xWindow="240" yWindow="0" windowWidth="11355" windowHeight="11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Sheet1!$A$1:$E$191</definedName>
  </definedNames>
  <calcPr calcId="152511"/>
</workbook>
</file>

<file path=xl/calcChain.xml><?xml version="1.0" encoding="utf-8"?>
<calcChain xmlns="http://schemas.openxmlformats.org/spreadsheetml/2006/main">
  <c r="E158" i="1" l="1"/>
  <c r="E82" i="1" l="1"/>
  <c r="E79" i="1" l="1"/>
  <c r="E178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9" i="1"/>
  <c r="E180" i="1"/>
  <c r="E181" i="1"/>
  <c r="E182" i="1"/>
  <c r="E183" i="1"/>
  <c r="E29" i="1"/>
  <c r="E185" i="1" l="1"/>
  <c r="E186" i="1" s="1"/>
  <c r="E187" i="1" l="1"/>
</calcChain>
</file>

<file path=xl/sharedStrings.xml><?xml version="1.0" encoding="utf-8"?>
<sst xmlns="http://schemas.openxmlformats.org/spreadsheetml/2006/main" count="241" uniqueCount="185">
  <si>
    <t>Length</t>
  </si>
  <si>
    <t>Sides</t>
  </si>
  <si>
    <t>3mm</t>
  </si>
  <si>
    <t>Fitted</t>
  </si>
  <si>
    <t>Estimate</t>
  </si>
  <si>
    <t xml:space="preserve">     </t>
  </si>
  <si>
    <t>2mm</t>
  </si>
  <si>
    <t>From</t>
  </si>
  <si>
    <t>15 deg</t>
  </si>
  <si>
    <t>Options</t>
  </si>
  <si>
    <t>6mm</t>
  </si>
  <si>
    <t>5600mm</t>
  </si>
  <si>
    <t>2150mm</t>
  </si>
  <si>
    <t>1900mm</t>
  </si>
  <si>
    <t>700mm</t>
  </si>
  <si>
    <t>3150mm</t>
  </si>
  <si>
    <t>1800mm</t>
  </si>
  <si>
    <t>American Turbine Intake/Bissalloy Grill</t>
  </si>
  <si>
    <t>Alloy</t>
  </si>
  <si>
    <t>Engines</t>
  </si>
  <si>
    <t>Muffler System</t>
  </si>
  <si>
    <t>Hull Options</t>
  </si>
  <si>
    <t>Rails on Bow</t>
  </si>
  <si>
    <t>Unit Protection Plate</t>
  </si>
  <si>
    <t>Unit Bull Bar and Boarding Platform</t>
  </si>
  <si>
    <t>Hatch in Transom</t>
  </si>
  <si>
    <t>Hatch in Bow</t>
  </si>
  <si>
    <t>Step in Dash</t>
  </si>
  <si>
    <t>Electrical</t>
  </si>
  <si>
    <t>2 into 1</t>
  </si>
  <si>
    <t>Steering System</t>
  </si>
  <si>
    <t>Engine Mounts x4 (Manufactured to Suit)</t>
  </si>
  <si>
    <t>Adjustable</t>
  </si>
  <si>
    <t>Throttle Pedal Guard &amp; Pedal Grip Tape</t>
  </si>
  <si>
    <t xml:space="preserve">Front Seats (Low Back Bucket x2) &amp; Alloy Bases with Storage </t>
  </si>
  <si>
    <t>Rope Cleats on Rear Corners</t>
  </si>
  <si>
    <t>Exhaust Manifold Drain Taps</t>
  </si>
  <si>
    <t>Remote Oil Drain Hose</t>
  </si>
  <si>
    <t>Cargo Net Fitted Under Dash</t>
  </si>
  <si>
    <t>2x Rod Holders</t>
  </si>
  <si>
    <t>Priority Cooling System &amp; Hoses etc. (Raw Water)</t>
  </si>
  <si>
    <t>Painted Top Deck (Single Colour)</t>
  </si>
  <si>
    <t>Jet Units</t>
  </si>
  <si>
    <t>Hamilton 212 Unit &amp; Turbo Impellor</t>
  </si>
  <si>
    <t>Hamilton Close Couple Kit</t>
  </si>
  <si>
    <t>H-Bar Driveshaft</t>
  </si>
  <si>
    <t>Flywheel (Balanced to Suit)</t>
  </si>
  <si>
    <t>Flywheel Adaptor</t>
  </si>
  <si>
    <t>Flo Pro 3 Stage</t>
  </si>
  <si>
    <t>Nylon Gunnel &amp; S/S Screws etc.</t>
  </si>
  <si>
    <t>Alloy "U" Channel Gunnel</t>
  </si>
  <si>
    <t>UHMPW</t>
  </si>
  <si>
    <t>Plastic</t>
  </si>
  <si>
    <t>Hatch in Bulkhead</t>
  </si>
  <si>
    <t>POA</t>
  </si>
  <si>
    <t>American Turbine</t>
  </si>
  <si>
    <t>GST</t>
  </si>
  <si>
    <t>Total</t>
  </si>
  <si>
    <t>Intake Block (Hamilton/Flo-Pro)</t>
  </si>
  <si>
    <t>Cut Unit holes, Install Unit, Bolts &amp; Sealer (Hamilton/FloPro)</t>
  </si>
  <si>
    <t>Cut Unit holes, Install Unit, Bolts &amp; Sealer (Scott/Sthrn)</t>
  </si>
  <si>
    <t>Install Engine, Plumb &amp; Wire (Injected Engines)</t>
  </si>
  <si>
    <t>Seating/Upholstery/Hatches</t>
  </si>
  <si>
    <t>Bilge System (2x 500GPH Pumps)</t>
  </si>
  <si>
    <t>Stereo/Speakers (Dash Mount/Blue Tooth)</t>
  </si>
  <si>
    <t>Accessories</t>
  </si>
  <si>
    <t>4x Drink Holders (two drop in/two flip down)</t>
  </si>
  <si>
    <t>Road Covers</t>
  </si>
  <si>
    <t>Std Half Cover</t>
  </si>
  <si>
    <t>Half Cover with Watershed</t>
  </si>
  <si>
    <t>Upgrade to Hot Dip Galvanize Trailer Chassis</t>
  </si>
  <si>
    <t>Trailer Stone Skirts</t>
  </si>
  <si>
    <t>Trailer Side Steps</t>
  </si>
  <si>
    <t>Grand Total</t>
  </si>
  <si>
    <t>Price (excl GST)</t>
  </si>
  <si>
    <t xml:space="preserve"> </t>
  </si>
  <si>
    <t>Specifications</t>
  </si>
  <si>
    <t>Fuel System</t>
  </si>
  <si>
    <t>Trailer (options available)</t>
  </si>
  <si>
    <t>10mm Centre Section</t>
  </si>
  <si>
    <t>Intake Block (Scott/Southern Jet Unit)</t>
  </si>
  <si>
    <t>Front Seats (Low Back Bucket x2) &amp; Swivel/Slide Pedestals</t>
  </si>
  <si>
    <t>Rear Seat Upholstery</t>
  </si>
  <si>
    <t>Rear Seat Upholstery (With Ski Pole)</t>
  </si>
  <si>
    <t>2.5L S/S Fire Extinguisher &amp; H/D Marine Bracket</t>
  </si>
  <si>
    <t>Riverwild 560 - Options and Price List</t>
  </si>
  <si>
    <t>Stainless Ski Pole (not avail/will not fit with LS eng/Scott unit combo - ski hook only)</t>
  </si>
  <si>
    <t>Please note - due to exchange rate fluctuations, all prices listed are subject to change at any time</t>
  </si>
  <si>
    <t>A price/options list prepared specifically for you is valid for 30 days only</t>
  </si>
  <si>
    <t>Painted Windscreen</t>
  </si>
  <si>
    <t>Floors</t>
  </si>
  <si>
    <t>Wind Deflectors</t>
  </si>
  <si>
    <t>Pair</t>
  </si>
  <si>
    <t>Gunwale Width</t>
  </si>
  <si>
    <t>Bottom Width (At Chine)</t>
  </si>
  <si>
    <t>Free Board at Rear</t>
  </si>
  <si>
    <t>Dead Rise (15deg Variable)</t>
  </si>
  <si>
    <t>Cockpit Length</t>
  </si>
  <si>
    <t>Cockpit Width</t>
  </si>
  <si>
    <t>Bottom Thickness (Outer)</t>
  </si>
  <si>
    <t>Bottom Thickness (Inner)</t>
  </si>
  <si>
    <t>Top Sides</t>
  </si>
  <si>
    <t>Standard Windscreen</t>
  </si>
  <si>
    <t>5mm</t>
  </si>
  <si>
    <t>Raised Glove Box with Door</t>
  </si>
  <si>
    <t>Raised Dash (Driver Side)</t>
  </si>
  <si>
    <t>Glove Box in Dash (Open)</t>
  </si>
  <si>
    <t>Door in Windscreen</t>
  </si>
  <si>
    <t>Windscreen Watershed (Std Screen)</t>
  </si>
  <si>
    <t>Windscreen Watershed (Door in Screen)</t>
  </si>
  <si>
    <t>Lifting Eyes on Transom</t>
  </si>
  <si>
    <t>S/S Handrail Around Screen (STD Screen)</t>
  </si>
  <si>
    <t>S/S Handrail Around Screen (Door in Screen)</t>
  </si>
  <si>
    <t>Sealed Bulkhead Under Dash</t>
  </si>
  <si>
    <t xml:space="preserve">Side Storage Pockets </t>
  </si>
  <si>
    <t>Close Couple Adaptor Ring Kit</t>
  </si>
  <si>
    <t>Marinised 383 Chev, 435HP (New)</t>
  </si>
  <si>
    <t>Marinised 350 Vortec Chev, 357hp (New)</t>
  </si>
  <si>
    <t>Marinised 5.7L (Carb) Marine Power Chev, 315hp (New)</t>
  </si>
  <si>
    <t>Heat Exchanger (Top Mount)</t>
  </si>
  <si>
    <t>Heat Exchanger, Overflow Bottle, Mounts &amp; Hoses etc. (Bottom Mount)</t>
  </si>
  <si>
    <t>Exhaust, 3" S/S System &amp; Outlet with Flap etc.</t>
  </si>
  <si>
    <t>Chev/Kodiak/Marine Power Bell Housing</t>
  </si>
  <si>
    <t>Engine Mounts x2 (Front Only, Close Couple Rear)</t>
  </si>
  <si>
    <t>Install Engine, Plumb &amp; Wire (Carb Chev or Similar)</t>
  </si>
  <si>
    <t xml:space="preserve">Engine Bay - 3mm Tread Plate </t>
  </si>
  <si>
    <t>Plywood Floor Painted with Alloy Footrest (Main Area)</t>
  </si>
  <si>
    <t>Plywood Floor Painted (Engine Bay Area)</t>
  </si>
  <si>
    <t>Side Panels in Engine Bay (Alloy Ends With Wood or Alloy Panels)</t>
  </si>
  <si>
    <t>Fuel Tank (165L), Swirl Pot, Pick Up &amp; External Filler etc.</t>
  </si>
  <si>
    <t>Storage Bins on Fuel Tank (120L Tank)</t>
  </si>
  <si>
    <t>Sight Glass on Tank (Alternative to Fuel Gauge)</t>
  </si>
  <si>
    <t>Water Trap Filter &amp; Hose to Pump etc.</t>
  </si>
  <si>
    <t>Back to Back Seating</t>
  </si>
  <si>
    <t>Rear Seat Frame</t>
  </si>
  <si>
    <t>"Bucket" Style Rear Seat &amp; Mountings etc.</t>
  </si>
  <si>
    <t>Carpet (Interior Sides, Tank &amp; Seats)</t>
  </si>
  <si>
    <t>Carpet (Interior, Sides, Tank, Seats &amp; Front Bulkhead Panels etc.)</t>
  </si>
  <si>
    <t>Engine Hatch, Struts/Mounts/Hinges &amp; Rubber Seal etc.</t>
  </si>
  <si>
    <t>Rail on Hatch (Alloy)</t>
  </si>
  <si>
    <t>Box Style Engine Hatch &amp; Side Panels etc.</t>
  </si>
  <si>
    <t>Fit Out Options</t>
  </si>
  <si>
    <t>Rope/Pulley</t>
  </si>
  <si>
    <t>Heavy Duty SSS Reverse System</t>
  </si>
  <si>
    <t>Sand Trap &amp; Plumbing etc.</t>
  </si>
  <si>
    <t>Throttle Pedal &amp; Cable System</t>
  </si>
  <si>
    <t>Gauges, Key, Wiring &amp; Switches etc.</t>
  </si>
  <si>
    <t>Rev, H2o, Oil, Volt ,Fuel, Hr &amp; Senders etc.</t>
  </si>
  <si>
    <t>Bilge System with Auto Switch (2x 500GPH Pumps/Float Switch)</t>
  </si>
  <si>
    <t>Engine Alarms (Low Oil Press/High Temp)</t>
  </si>
  <si>
    <t>VHF Radio &amp; Whip etc.</t>
  </si>
  <si>
    <t>Accessory Socket (USB Port)</t>
  </si>
  <si>
    <t>10m Braided Bow Rope &amp; Cam Cleat</t>
  </si>
  <si>
    <t>Stone Guard / Clear Application (Full Boat)</t>
  </si>
  <si>
    <t>Stone Guard / Clear Application (1/2 Boat)</t>
  </si>
  <si>
    <t>Anti-Skid Surfgrip (Dash, Bonnet &amp; Sides)</t>
  </si>
  <si>
    <t>Full Cover (Nose to Tail)</t>
  </si>
  <si>
    <t>Tandem Axle Trailer (Dura Galv, LED's, Galv Rims, Winch, WOF &amp; Jockey Wheel etc.</t>
  </si>
  <si>
    <t>REGO/Plate Must be Supplied by Client</t>
  </si>
  <si>
    <t>Upgrade to Braked Axle</t>
  </si>
  <si>
    <t>Upgrade to Mag Wheels (Tandem Axle) - Silver (Black, add further $40 per rim)</t>
  </si>
  <si>
    <t>Spare 14" Alloy Rim, 8 Ply Tire &amp; Spare Wheel Bracket - (Black add further $40)</t>
  </si>
  <si>
    <t>Spare 14" Galv Rim, 8 Ply Tire &amp; Spare Wheel Bracket</t>
  </si>
  <si>
    <t>Main - 3mm Alloy Tread Plate with Sound Deadening Tape</t>
  </si>
  <si>
    <t>Full Width Front Seat Base With Storage &amp; Tread Plate Lid</t>
  </si>
  <si>
    <t>Battery (NS70), Tray, Clamp, Isolation Switch &amp; Cables etc.</t>
  </si>
  <si>
    <t>Marinised V8 Lexus Motec/Link Computer Toyota, 280hp (S/H)</t>
  </si>
  <si>
    <t>UHMWPE</t>
  </si>
  <si>
    <t>UHMWPE with 10mm centre section and 5mm Alloy Bow Overlays</t>
  </si>
  <si>
    <t>Bissalloy Steel Plate &amp; 5mm Alloy Overlays (2250x750x5)</t>
  </si>
  <si>
    <t>CUSTOMER TO ENTER</t>
  </si>
  <si>
    <t>TYPE "YES" TO SELECT OPTION</t>
  </si>
  <si>
    <t>Marinised 5.7L LS1 Chev Remapped Factory ECU, 350hp (S/H)</t>
  </si>
  <si>
    <t>(Other Scott &amp; Southern Jet Units Available On Request)</t>
  </si>
  <si>
    <t>Marinised 5.7L EFI J57L Marine Power Chev, 320hp (New)</t>
  </si>
  <si>
    <t>Marinised 6L LS2/J60 VVT Marine Power Chev, 400hp (New)</t>
  </si>
  <si>
    <t>Marinised 6.2L LS3/L86 DI Marine Power Chev, 430hp (New)</t>
  </si>
  <si>
    <t>Marinised 5.3L L83 DI Marine Power Chev, 365hp (New)</t>
  </si>
  <si>
    <t>Standard D2 Reverse System (212 Ham)</t>
  </si>
  <si>
    <t>Standard D2 Reverse System (773/FloPro/Scott)</t>
  </si>
  <si>
    <t>2L S/S Fire Extinguisher &amp; Marine Bracket</t>
  </si>
  <si>
    <t>Stainless Steel Handrails Dash &amp; Cockpit</t>
  </si>
  <si>
    <t xml:space="preserve">Alloy Transom Handles </t>
  </si>
  <si>
    <t>Scott/Southern (8.25"/8.50") Two Stage With Trim Nozzle</t>
  </si>
  <si>
    <t>Anti-Skid Surfgrip (Engine Hatch &amp; Transom)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</si>
</sst>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 val="singleAccounting"/>
      <sz val="10"/>
      <name val="Tahoma"/>
      <family val="2"/>
    </font>
    <font>
      <b/>
      <i/>
      <u/>
      <sz val="12"/>
      <name val="Tahoma"/>
      <family val="2"/>
    </font>
    <font>
      <b/>
      <u/>
      <sz val="18"/>
      <name val="Tahoma"/>
      <family val="2"/>
    </font>
    <font>
      <sz val="12"/>
      <color rgb="FFFF0000"/>
      <name val="Tahoma"/>
      <family val="2"/>
    </font>
    <font>
      <u/>
      <sz val="10"/>
      <name val="Tahoma"/>
      <family val="2"/>
    </font>
    <font>
      <b/>
      <sz val="10"/>
      <color rgb="FFC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2" fillId="0" borderId="0" xfId="0" applyFont="1"/>
    <xf numFmtId="0" fontId="2" fillId="0" borderId="0" xfId="0" applyFont="1" applyFill="1" applyBorder="1"/>
    <xf numFmtId="0" fontId="6" fillId="0" borderId="0" xfId="0" applyFont="1" applyFill="1"/>
    <xf numFmtId="44" fontId="3" fillId="0" borderId="0" xfId="1" applyFont="1"/>
    <xf numFmtId="0" fontId="7" fillId="0" borderId="0" xfId="0" applyFont="1" applyFill="1"/>
    <xf numFmtId="44" fontId="2" fillId="0" borderId="0" xfId="1" applyNumberFormat="1" applyFont="1" applyAlignment="1">
      <alignment horizontal="right"/>
    </xf>
    <xf numFmtId="44" fontId="2" fillId="0" borderId="0" xfId="1" applyNumberFormat="1" applyFont="1" applyFill="1" applyBorder="1" applyAlignment="1">
      <alignment horizontal="right"/>
    </xf>
    <xf numFmtId="44" fontId="2" fillId="0" borderId="0" xfId="1" applyNumberFormat="1" applyFont="1" applyFill="1" applyAlignment="1">
      <alignment horizontal="right"/>
    </xf>
    <xf numFmtId="44" fontId="1" fillId="0" borderId="0" xfId="1" applyNumberFormat="1" applyFont="1" applyFill="1" applyBorder="1" applyAlignment="1">
      <alignment horizontal="right"/>
    </xf>
    <xf numFmtId="44" fontId="2" fillId="0" borderId="0" xfId="1" applyFont="1" applyFill="1" applyAlignment="1">
      <alignment horizontal="right"/>
    </xf>
    <xf numFmtId="44" fontId="2" fillId="0" borderId="0" xfId="1" applyFont="1" applyAlignment="1">
      <alignment horizontal="right"/>
    </xf>
    <xf numFmtId="44" fontId="3" fillId="0" borderId="0" xfId="1" applyFont="1" applyAlignment="1">
      <alignment horizontal="right"/>
    </xf>
    <xf numFmtId="44" fontId="5" fillId="3" borderId="0" xfId="0" applyNumberFormat="1" applyFont="1" applyFill="1" applyAlignment="1">
      <alignment horizontal="right"/>
    </xf>
    <xf numFmtId="44" fontId="3" fillId="2" borderId="0" xfId="1" applyNumberFormat="1" applyFont="1" applyFill="1" applyAlignment="1">
      <alignment horizontal="right"/>
    </xf>
    <xf numFmtId="44" fontId="3" fillId="0" borderId="0" xfId="1" applyNumberFormat="1" applyFont="1" applyAlignment="1">
      <alignment horizontal="right"/>
    </xf>
    <xf numFmtId="44" fontId="5" fillId="3" borderId="0" xfId="1" applyNumberFormat="1" applyFont="1" applyFill="1" applyAlignment="1">
      <alignment horizontal="right"/>
    </xf>
    <xf numFmtId="44" fontId="2" fillId="0" borderId="0" xfId="0" applyNumberFormat="1" applyFont="1"/>
    <xf numFmtId="44" fontId="2" fillId="0" borderId="0" xfId="1" applyNumberFormat="1" applyFont="1" applyFill="1"/>
    <xf numFmtId="0" fontId="8" fillId="0" borderId="0" xfId="0" applyFont="1" applyFill="1"/>
    <xf numFmtId="44" fontId="8" fillId="0" borderId="0" xfId="1" applyFont="1" applyFill="1" applyAlignment="1">
      <alignment horizontal="right"/>
    </xf>
    <xf numFmtId="44" fontId="2" fillId="4" borderId="0" xfId="1" applyNumberFormat="1" applyFont="1" applyFill="1" applyAlignment="1">
      <alignment horizontal="right"/>
    </xf>
    <xf numFmtId="0" fontId="3" fillId="0" borderId="0" xfId="0" applyFont="1"/>
    <xf numFmtId="44" fontId="3" fillId="0" borderId="0" xfId="1" applyNumberFormat="1" applyFont="1" applyFill="1" applyAlignment="1">
      <alignment horizontal="right"/>
    </xf>
    <xf numFmtId="44" fontId="2" fillId="0" borderId="0" xfId="0" applyNumberFormat="1" applyFont="1" applyAlignment="1">
      <alignment horizontal="left"/>
    </xf>
    <xf numFmtId="0" fontId="4" fillId="0" borderId="0" xfId="0" applyFont="1" applyFill="1"/>
    <xf numFmtId="44" fontId="4" fillId="0" borderId="0" xfId="1" applyFont="1" applyFill="1" applyAlignment="1">
      <alignment horizontal="right"/>
    </xf>
    <xf numFmtId="0" fontId="9" fillId="0" borderId="0" xfId="0" applyFont="1" applyFill="1"/>
    <xf numFmtId="44" fontId="2" fillId="0" borderId="0" xfId="1" applyFont="1" applyFill="1" applyAlignment="1">
      <alignment horizontal="center"/>
    </xf>
    <xf numFmtId="44" fontId="4" fillId="0" borderId="0" xfId="1" applyFont="1" applyFill="1" applyAlignment="1">
      <alignment horizontal="center"/>
    </xf>
    <xf numFmtId="44" fontId="2" fillId="0" borderId="0" xfId="1" applyNumberFormat="1" applyFont="1" applyFill="1" applyAlignment="1">
      <alignment horizontal="center"/>
    </xf>
    <xf numFmtId="44" fontId="2" fillId="5" borderId="0" xfId="1" applyNumberFormat="1" applyFont="1" applyFill="1" applyAlignment="1">
      <alignment horizontal="center"/>
    </xf>
    <xf numFmtId="44" fontId="2" fillId="5" borderId="0" xfId="1" applyNumberFormat="1" applyFont="1" applyFill="1" applyBorder="1" applyAlignment="1">
      <alignment horizontal="center"/>
    </xf>
    <xf numFmtId="44" fontId="1" fillId="5" borderId="0" xfId="1" applyNumberFormat="1" applyFont="1" applyFill="1" applyBorder="1" applyAlignment="1">
      <alignment horizontal="center"/>
    </xf>
    <xf numFmtId="44" fontId="3" fillId="5" borderId="0" xfId="1" applyNumberFormat="1" applyFont="1" applyFill="1" applyAlignment="1">
      <alignment horizontal="center"/>
    </xf>
    <xf numFmtId="44" fontId="2" fillId="0" borderId="0" xfId="1" applyNumberFormat="1" applyFont="1" applyAlignment="1">
      <alignment horizontal="center"/>
    </xf>
    <xf numFmtId="44" fontId="2" fillId="0" borderId="0" xfId="1" applyFont="1" applyAlignment="1">
      <alignment horizontal="center"/>
    </xf>
    <xf numFmtId="44" fontId="8" fillId="0" borderId="0" xfId="1" applyFont="1" applyFill="1" applyAlignment="1">
      <alignment horizontal="center"/>
    </xf>
    <xf numFmtId="44" fontId="10" fillId="5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76199</xdr:rowOff>
    </xdr:from>
    <xdr:to>
      <xdr:col>4</xdr:col>
      <xdr:colOff>1057275</xdr:colOff>
      <xdr:row>10</xdr:row>
      <xdr:rowOff>600363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76199"/>
          <a:ext cx="9305926" cy="2171989"/>
        </a:xfrm>
        <a:prstGeom prst="rect">
          <a:avLst/>
        </a:prstGeom>
      </xdr:spPr>
    </xdr:pic>
    <xdr:clientData/>
  </xdr:twoCellAnchor>
  <xdr:twoCellAnchor>
    <xdr:from>
      <xdr:col>5</xdr:col>
      <xdr:colOff>161925</xdr:colOff>
      <xdr:row>18</xdr:row>
      <xdr:rowOff>123824</xdr:rowOff>
    </xdr:from>
    <xdr:to>
      <xdr:col>8</xdr:col>
      <xdr:colOff>514350</xdr:colOff>
      <xdr:row>40</xdr:row>
      <xdr:rowOff>114299</xdr:rowOff>
    </xdr:to>
    <xdr:sp macro="" textlink="">
      <xdr:nvSpPr>
        <xdr:cNvPr id="4" name="TextBox 3"/>
        <xdr:cNvSpPr txBox="1"/>
      </xdr:nvSpPr>
      <xdr:spPr>
        <a:xfrm>
          <a:off x="9629775" y="3457574"/>
          <a:ext cx="4276725" cy="38766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Select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your preferences from the </a:t>
          </a: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options column</a:t>
          </a:r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Type YES into the green cell to select the option - your customised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quote will automatically update</a:t>
          </a:r>
        </a:p>
        <a:p>
          <a:pPr algn="ctr"/>
          <a:endParaRPr lang="en-NZ" sz="1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1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</a:p>
        <a:p>
          <a:pPr algn="ctr"/>
          <a:r>
            <a:rPr lang="en-NZ" sz="1800" b="1" i="1" baseline="0">
              <a:solidFill>
                <a:srgbClr val="C00000"/>
              </a:solidFill>
              <a:latin typeface="Cambria" panose="02040503050406030204" pitchFamily="18" charset="0"/>
            </a:rPr>
            <a:t>All prices inlcude fitting</a:t>
          </a:r>
          <a:endParaRPr lang="en-NZ" sz="1800" b="1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190"/>
  <sheetViews>
    <sheetView tabSelected="1" workbookViewId="0">
      <selection activeCell="D13" sqref="D13"/>
    </sheetView>
  </sheetViews>
  <sheetFormatPr defaultRowHeight="12.75" x14ac:dyDescent="0.2"/>
  <cols>
    <col min="1" max="1" width="70.5703125" style="2" bestFit="1" customWidth="1"/>
    <col min="2" max="2" width="13.42578125" style="2" customWidth="1"/>
    <col min="3" max="3" width="13" style="14" customWidth="1"/>
    <col min="4" max="4" width="27.7109375" style="32" customWidth="1"/>
    <col min="5" max="5" width="17.28515625" style="14" bestFit="1" customWidth="1"/>
    <col min="6" max="6" width="11" style="2" customWidth="1"/>
    <col min="7" max="7" width="26.85546875" style="2" customWidth="1"/>
    <col min="8" max="8" width="21" style="2" customWidth="1"/>
    <col min="9" max="9" width="21.140625" style="2" customWidth="1"/>
    <col min="10" max="16384" width="9.140625" style="2"/>
  </cols>
  <sheetData>
    <row r="10" spans="1:7" ht="15" x14ac:dyDescent="0.2">
      <c r="A10" s="7"/>
    </row>
    <row r="11" spans="1:7" ht="79.5" customHeight="1" x14ac:dyDescent="0.3">
      <c r="A11" s="9" t="s">
        <v>85</v>
      </c>
    </row>
    <row r="12" spans="1:7" x14ac:dyDescent="0.2">
      <c r="A12" s="3" t="s">
        <v>5</v>
      </c>
    </row>
    <row r="13" spans="1:7" s="31" customFormat="1" x14ac:dyDescent="0.2">
      <c r="A13" s="29" t="s">
        <v>76</v>
      </c>
      <c r="B13" s="29"/>
      <c r="C13" s="30" t="s">
        <v>9</v>
      </c>
      <c r="D13" s="33"/>
      <c r="E13" s="30" t="s">
        <v>74</v>
      </c>
    </row>
    <row r="14" spans="1:7" x14ac:dyDescent="0.2">
      <c r="A14" s="2" t="s">
        <v>0</v>
      </c>
      <c r="B14" s="2" t="s">
        <v>11</v>
      </c>
      <c r="C14" s="12"/>
      <c r="D14" s="34"/>
      <c r="E14" s="12"/>
      <c r="F14" s="1"/>
      <c r="G14" s="1"/>
    </row>
    <row r="15" spans="1:7" x14ac:dyDescent="0.2">
      <c r="A15" s="2" t="s">
        <v>93</v>
      </c>
      <c r="B15" s="2" t="s">
        <v>12</v>
      </c>
      <c r="C15" s="12"/>
      <c r="D15" s="34"/>
      <c r="E15" s="12"/>
      <c r="F15" s="1"/>
      <c r="G15" s="1"/>
    </row>
    <row r="16" spans="1:7" x14ac:dyDescent="0.2">
      <c r="A16" s="2" t="s">
        <v>94</v>
      </c>
      <c r="B16" s="2" t="s">
        <v>13</v>
      </c>
      <c r="C16" s="12"/>
      <c r="D16" s="34"/>
      <c r="E16" s="12"/>
      <c r="F16" s="1"/>
      <c r="G16" s="1"/>
    </row>
    <row r="17" spans="1:7" x14ac:dyDescent="0.2">
      <c r="A17" s="2" t="s">
        <v>95</v>
      </c>
      <c r="B17" s="2" t="s">
        <v>14</v>
      </c>
      <c r="C17" s="12"/>
      <c r="D17" s="34"/>
      <c r="E17" s="12"/>
      <c r="F17" s="1"/>
      <c r="G17" s="1"/>
    </row>
    <row r="18" spans="1:7" x14ac:dyDescent="0.2">
      <c r="A18" s="2" t="s">
        <v>96</v>
      </c>
      <c r="B18" s="2" t="s">
        <v>8</v>
      </c>
      <c r="C18" s="12"/>
      <c r="D18" s="34"/>
      <c r="E18" s="12"/>
      <c r="F18" s="1"/>
      <c r="G18" s="1"/>
    </row>
    <row r="19" spans="1:7" x14ac:dyDescent="0.2">
      <c r="A19" s="2" t="s">
        <v>97</v>
      </c>
      <c r="B19" s="2" t="s">
        <v>15</v>
      </c>
      <c r="C19" s="12"/>
      <c r="D19" s="34"/>
      <c r="E19" s="12"/>
      <c r="F19" s="1"/>
      <c r="G19" s="1"/>
    </row>
    <row r="20" spans="1:7" x14ac:dyDescent="0.2">
      <c r="A20" s="2" t="s">
        <v>98</v>
      </c>
      <c r="B20" s="2" t="s">
        <v>16</v>
      </c>
      <c r="C20" s="12"/>
      <c r="D20" s="34"/>
      <c r="E20" s="12"/>
      <c r="F20" s="1"/>
      <c r="G20" s="1"/>
    </row>
    <row r="21" spans="1:7" x14ac:dyDescent="0.2">
      <c r="A21" s="2" t="s">
        <v>99</v>
      </c>
      <c r="B21" s="2" t="s">
        <v>10</v>
      </c>
      <c r="C21" s="12"/>
      <c r="D21" s="34"/>
      <c r="E21" s="12"/>
      <c r="F21" s="1"/>
      <c r="G21" s="1"/>
    </row>
    <row r="22" spans="1:7" x14ac:dyDescent="0.2">
      <c r="A22" s="2" t="s">
        <v>100</v>
      </c>
      <c r="B22" s="2" t="s">
        <v>10</v>
      </c>
      <c r="C22" s="12"/>
      <c r="D22" s="34"/>
      <c r="E22" s="12"/>
      <c r="F22" s="1"/>
      <c r="G22" s="1"/>
    </row>
    <row r="23" spans="1:7" x14ac:dyDescent="0.2">
      <c r="A23" s="2" t="s">
        <v>1</v>
      </c>
      <c r="B23" s="2" t="s">
        <v>2</v>
      </c>
      <c r="C23" s="12"/>
      <c r="D23" s="34"/>
      <c r="E23" s="12"/>
      <c r="F23" s="1"/>
      <c r="G23" s="1"/>
    </row>
    <row r="24" spans="1:7" x14ac:dyDescent="0.2">
      <c r="A24" s="2" t="s">
        <v>101</v>
      </c>
      <c r="B24" s="2" t="s">
        <v>2</v>
      </c>
      <c r="C24" s="12"/>
      <c r="D24" s="34"/>
      <c r="E24" s="12"/>
      <c r="F24" s="1"/>
      <c r="G24" s="1"/>
    </row>
    <row r="25" spans="1:7" x14ac:dyDescent="0.2">
      <c r="A25" s="2" t="s">
        <v>102</v>
      </c>
      <c r="B25" s="2" t="s">
        <v>6</v>
      </c>
      <c r="C25" s="12"/>
      <c r="D25" s="34"/>
      <c r="E25" s="12"/>
      <c r="F25" s="1"/>
      <c r="G25" s="1"/>
    </row>
    <row r="26" spans="1:7" x14ac:dyDescent="0.2">
      <c r="C26" s="12"/>
      <c r="D26" s="34"/>
      <c r="E26" s="18">
        <v>12500</v>
      </c>
      <c r="F26" s="1"/>
      <c r="G26" s="1"/>
    </row>
    <row r="27" spans="1:7" x14ac:dyDescent="0.2">
      <c r="A27" s="3"/>
      <c r="C27" s="12"/>
      <c r="D27" s="42" t="s">
        <v>170</v>
      </c>
      <c r="E27" s="12"/>
      <c r="F27" s="1"/>
    </row>
    <row r="28" spans="1:7" s="5" customFormat="1" x14ac:dyDescent="0.2">
      <c r="A28" s="4" t="s">
        <v>21</v>
      </c>
      <c r="C28" s="10"/>
      <c r="D28" s="42" t="s">
        <v>171</v>
      </c>
      <c r="E28" s="19"/>
    </row>
    <row r="29" spans="1:7" s="5" customFormat="1" x14ac:dyDescent="0.2">
      <c r="A29" s="5" t="s">
        <v>79</v>
      </c>
      <c r="B29" s="5" t="s">
        <v>18</v>
      </c>
      <c r="C29" s="10">
        <v>995</v>
      </c>
      <c r="D29" s="35"/>
      <c r="E29" s="10">
        <f>IF(D29="yes",C29,0)</f>
        <v>0</v>
      </c>
    </row>
    <row r="30" spans="1:7" s="6" customFormat="1" x14ac:dyDescent="0.2">
      <c r="A30" s="6" t="s">
        <v>169</v>
      </c>
      <c r="B30" s="6" t="s">
        <v>103</v>
      </c>
      <c r="C30" s="11">
        <v>1595</v>
      </c>
      <c r="D30" s="36"/>
      <c r="E30" s="10">
        <f t="shared" ref="E30:E93" si="0">IF(D30="yes",C30,0)</f>
        <v>0</v>
      </c>
    </row>
    <row r="31" spans="1:7" x14ac:dyDescent="0.2">
      <c r="A31" s="6" t="s">
        <v>168</v>
      </c>
      <c r="B31" s="6" t="s">
        <v>167</v>
      </c>
      <c r="C31" s="11">
        <v>2200</v>
      </c>
      <c r="D31" s="36"/>
      <c r="E31" s="10">
        <f t="shared" si="0"/>
        <v>0</v>
      </c>
    </row>
    <row r="32" spans="1:7" s="5" customFormat="1" x14ac:dyDescent="0.2">
      <c r="A32" s="2" t="s">
        <v>49</v>
      </c>
      <c r="B32" s="2" t="s">
        <v>51</v>
      </c>
      <c r="C32" s="12">
        <v>720</v>
      </c>
      <c r="D32" s="35"/>
      <c r="E32" s="10">
        <f t="shared" si="0"/>
        <v>0</v>
      </c>
    </row>
    <row r="33" spans="1:5" s="5" customFormat="1" x14ac:dyDescent="0.2">
      <c r="A33" s="2" t="s">
        <v>50</v>
      </c>
      <c r="B33" s="2" t="s">
        <v>18</v>
      </c>
      <c r="C33" s="12">
        <v>950</v>
      </c>
      <c r="D33" s="35"/>
      <c r="E33" s="10">
        <f t="shared" si="0"/>
        <v>0</v>
      </c>
    </row>
    <row r="34" spans="1:5" s="5" customFormat="1" x14ac:dyDescent="0.2">
      <c r="A34" s="5" t="s">
        <v>104</v>
      </c>
      <c r="C34" s="12">
        <v>550</v>
      </c>
      <c r="D34" s="35"/>
      <c r="E34" s="10">
        <f t="shared" si="0"/>
        <v>0</v>
      </c>
    </row>
    <row r="35" spans="1:5" s="5" customFormat="1" x14ac:dyDescent="0.2">
      <c r="A35" s="5" t="s">
        <v>105</v>
      </c>
      <c r="C35" s="12">
        <v>480</v>
      </c>
      <c r="D35" s="35"/>
      <c r="E35" s="10">
        <f t="shared" si="0"/>
        <v>0</v>
      </c>
    </row>
    <row r="36" spans="1:5" s="5" customFormat="1" x14ac:dyDescent="0.2">
      <c r="A36" s="5" t="s">
        <v>106</v>
      </c>
      <c r="C36" s="10">
        <v>250</v>
      </c>
      <c r="D36" s="35"/>
      <c r="E36" s="10">
        <f t="shared" si="0"/>
        <v>0</v>
      </c>
    </row>
    <row r="37" spans="1:5" s="5" customFormat="1" x14ac:dyDescent="0.2">
      <c r="A37" s="5" t="s">
        <v>27</v>
      </c>
      <c r="C37" s="10">
        <v>465</v>
      </c>
      <c r="D37" s="35"/>
      <c r="E37" s="10">
        <f t="shared" si="0"/>
        <v>0</v>
      </c>
    </row>
    <row r="38" spans="1:5" s="5" customFormat="1" x14ac:dyDescent="0.2">
      <c r="A38" s="5" t="s">
        <v>107</v>
      </c>
      <c r="C38" s="12">
        <v>440</v>
      </c>
      <c r="D38" s="35"/>
      <c r="E38" s="10">
        <f t="shared" si="0"/>
        <v>0</v>
      </c>
    </row>
    <row r="39" spans="1:5" s="5" customFormat="1" x14ac:dyDescent="0.2">
      <c r="A39" s="5" t="s">
        <v>108</v>
      </c>
      <c r="C39" s="10">
        <v>425</v>
      </c>
      <c r="D39" s="35"/>
      <c r="E39" s="10">
        <f t="shared" si="0"/>
        <v>0</v>
      </c>
    </row>
    <row r="40" spans="1:5" s="5" customFormat="1" x14ac:dyDescent="0.2">
      <c r="A40" s="5" t="s">
        <v>109</v>
      </c>
      <c r="C40" s="10">
        <v>448</v>
      </c>
      <c r="D40" s="35"/>
      <c r="E40" s="10">
        <f t="shared" si="0"/>
        <v>0</v>
      </c>
    </row>
    <row r="41" spans="1:5" s="5" customFormat="1" x14ac:dyDescent="0.2">
      <c r="A41" s="5" t="s">
        <v>110</v>
      </c>
      <c r="C41" s="10">
        <v>185</v>
      </c>
      <c r="D41" s="35"/>
      <c r="E41" s="10">
        <f t="shared" si="0"/>
        <v>0</v>
      </c>
    </row>
    <row r="42" spans="1:5" s="5" customFormat="1" x14ac:dyDescent="0.2">
      <c r="A42" s="5" t="s">
        <v>181</v>
      </c>
      <c r="C42" s="10">
        <v>208</v>
      </c>
      <c r="D42" s="35"/>
      <c r="E42" s="10">
        <f t="shared" si="0"/>
        <v>0</v>
      </c>
    </row>
    <row r="43" spans="1:5" s="5" customFormat="1" x14ac:dyDescent="0.2">
      <c r="A43" s="5" t="s">
        <v>182</v>
      </c>
      <c r="C43" s="10">
        <v>55</v>
      </c>
      <c r="D43" s="35"/>
      <c r="E43" s="10">
        <f t="shared" si="0"/>
        <v>0</v>
      </c>
    </row>
    <row r="44" spans="1:5" s="5" customFormat="1" x14ac:dyDescent="0.2">
      <c r="A44" s="5" t="s">
        <v>111</v>
      </c>
      <c r="C44" s="10">
        <v>630</v>
      </c>
      <c r="D44" s="35"/>
      <c r="E44" s="10">
        <f t="shared" si="0"/>
        <v>0</v>
      </c>
    </row>
    <row r="45" spans="1:5" s="5" customFormat="1" x14ac:dyDescent="0.2">
      <c r="A45" s="5" t="s">
        <v>112</v>
      </c>
      <c r="C45" s="10">
        <v>750</v>
      </c>
      <c r="D45" s="35"/>
      <c r="E45" s="10">
        <f t="shared" si="0"/>
        <v>0</v>
      </c>
    </row>
    <row r="46" spans="1:5" s="5" customFormat="1" x14ac:dyDescent="0.2">
      <c r="A46" s="5" t="s">
        <v>22</v>
      </c>
      <c r="C46" s="10">
        <v>225</v>
      </c>
      <c r="D46" s="35"/>
      <c r="E46" s="10">
        <f t="shared" si="0"/>
        <v>0</v>
      </c>
    </row>
    <row r="47" spans="1:5" s="5" customFormat="1" x14ac:dyDescent="0.2">
      <c r="A47" s="5" t="s">
        <v>26</v>
      </c>
      <c r="B47" s="5" t="s">
        <v>52</v>
      </c>
      <c r="C47" s="10">
        <v>420</v>
      </c>
      <c r="D47" s="35"/>
      <c r="E47" s="10">
        <f t="shared" si="0"/>
        <v>0</v>
      </c>
    </row>
    <row r="48" spans="1:5" s="5" customFormat="1" x14ac:dyDescent="0.2">
      <c r="A48" s="5" t="s">
        <v>25</v>
      </c>
      <c r="B48" s="5" t="s">
        <v>52</v>
      </c>
      <c r="C48" s="10">
        <v>215</v>
      </c>
      <c r="D48" s="35"/>
      <c r="E48" s="10">
        <f t="shared" si="0"/>
        <v>0</v>
      </c>
    </row>
    <row r="49" spans="1:6" s="5" customFormat="1" x14ac:dyDescent="0.2">
      <c r="A49" s="5" t="s">
        <v>113</v>
      </c>
      <c r="C49" s="10">
        <v>550</v>
      </c>
      <c r="D49" s="35"/>
      <c r="E49" s="10">
        <f t="shared" si="0"/>
        <v>0</v>
      </c>
    </row>
    <row r="50" spans="1:6" s="5" customFormat="1" x14ac:dyDescent="0.2">
      <c r="A50" s="5" t="s">
        <v>53</v>
      </c>
      <c r="B50" s="5" t="s">
        <v>52</v>
      </c>
      <c r="C50" s="10">
        <v>395</v>
      </c>
      <c r="D50" s="35"/>
      <c r="E50" s="10">
        <f t="shared" si="0"/>
        <v>0</v>
      </c>
    </row>
    <row r="51" spans="1:6" s="5" customFormat="1" x14ac:dyDescent="0.2">
      <c r="A51" s="5" t="s">
        <v>114</v>
      </c>
      <c r="B51" s="5" t="s">
        <v>2</v>
      </c>
      <c r="C51" s="10">
        <v>395</v>
      </c>
      <c r="D51" s="35"/>
      <c r="E51" s="10">
        <f t="shared" si="0"/>
        <v>0</v>
      </c>
    </row>
    <row r="52" spans="1:6" s="5" customFormat="1" x14ac:dyDescent="0.2">
      <c r="C52" s="10"/>
      <c r="D52" s="35"/>
      <c r="E52" s="10">
        <f t="shared" si="0"/>
        <v>0</v>
      </c>
    </row>
    <row r="53" spans="1:6" x14ac:dyDescent="0.2">
      <c r="A53" s="4" t="s">
        <v>42</v>
      </c>
      <c r="B53" s="5"/>
      <c r="C53" s="10"/>
      <c r="D53" s="35"/>
      <c r="E53" s="10">
        <f t="shared" si="0"/>
        <v>0</v>
      </c>
    </row>
    <row r="54" spans="1:6" s="5" customFormat="1" x14ac:dyDescent="0.2">
      <c r="A54" s="5" t="s">
        <v>43</v>
      </c>
      <c r="C54" s="13">
        <v>9900</v>
      </c>
      <c r="D54" s="37"/>
      <c r="E54" s="10">
        <f t="shared" si="0"/>
        <v>0</v>
      </c>
    </row>
    <row r="55" spans="1:6" s="5" customFormat="1" x14ac:dyDescent="0.2">
      <c r="A55" s="5" t="s">
        <v>44</v>
      </c>
      <c r="C55" s="13">
        <v>1064</v>
      </c>
      <c r="D55" s="37"/>
      <c r="E55" s="10">
        <f t="shared" si="0"/>
        <v>0</v>
      </c>
    </row>
    <row r="56" spans="1:6" s="5" customFormat="1" x14ac:dyDescent="0.2">
      <c r="A56" s="5" t="s">
        <v>115</v>
      </c>
      <c r="C56" s="12">
        <v>196</v>
      </c>
      <c r="D56" s="35"/>
      <c r="E56" s="10">
        <f t="shared" si="0"/>
        <v>0</v>
      </c>
    </row>
    <row r="57" spans="1:6" s="5" customFormat="1" x14ac:dyDescent="0.2">
      <c r="C57" s="12"/>
      <c r="D57" s="35"/>
      <c r="E57" s="10">
        <f t="shared" si="0"/>
        <v>0</v>
      </c>
    </row>
    <row r="58" spans="1:6" s="5" customFormat="1" x14ac:dyDescent="0.2">
      <c r="A58" s="5" t="s">
        <v>45</v>
      </c>
      <c r="C58" s="12">
        <v>562</v>
      </c>
      <c r="D58" s="35"/>
      <c r="E58" s="10">
        <f t="shared" si="0"/>
        <v>0</v>
      </c>
    </row>
    <row r="59" spans="1:6" s="5" customFormat="1" x14ac:dyDescent="0.2">
      <c r="A59" s="5" t="s">
        <v>47</v>
      </c>
      <c r="C59" s="12">
        <v>340</v>
      </c>
      <c r="D59" s="35"/>
      <c r="E59" s="10">
        <f t="shared" si="0"/>
        <v>0</v>
      </c>
    </row>
    <row r="60" spans="1:6" x14ac:dyDescent="0.2">
      <c r="A60" s="5"/>
      <c r="B60" s="5"/>
      <c r="C60" s="12"/>
      <c r="D60" s="35"/>
      <c r="E60" s="10">
        <f t="shared" si="0"/>
        <v>0</v>
      </c>
      <c r="F60" s="5"/>
    </row>
    <row r="61" spans="1:6" x14ac:dyDescent="0.2">
      <c r="A61" s="5" t="s">
        <v>183</v>
      </c>
      <c r="B61" s="5"/>
      <c r="C61" s="27" t="s">
        <v>54</v>
      </c>
      <c r="D61" s="38"/>
      <c r="E61" s="10">
        <f t="shared" si="0"/>
        <v>0</v>
      </c>
    </row>
    <row r="62" spans="1:6" x14ac:dyDescent="0.2">
      <c r="A62" s="5" t="s">
        <v>173</v>
      </c>
      <c r="B62" s="5"/>
      <c r="C62" s="12"/>
      <c r="D62" s="35"/>
      <c r="E62" s="10">
        <f t="shared" si="0"/>
        <v>0</v>
      </c>
    </row>
    <row r="63" spans="1:6" x14ac:dyDescent="0.2">
      <c r="A63" s="5"/>
      <c r="B63" s="5"/>
      <c r="C63" s="12"/>
      <c r="D63" s="35"/>
      <c r="E63" s="10">
        <f t="shared" si="0"/>
        <v>0</v>
      </c>
    </row>
    <row r="64" spans="1:6" s="5" customFormat="1" x14ac:dyDescent="0.2">
      <c r="A64" s="5" t="s">
        <v>48</v>
      </c>
      <c r="C64" s="25">
        <v>8363</v>
      </c>
      <c r="D64" s="35"/>
      <c r="E64" s="10">
        <f t="shared" si="0"/>
        <v>0</v>
      </c>
    </row>
    <row r="65" spans="1:6" x14ac:dyDescent="0.2">
      <c r="A65" s="5" t="s">
        <v>55</v>
      </c>
      <c r="B65" s="5" t="s">
        <v>4</v>
      </c>
      <c r="C65" s="10">
        <v>8500</v>
      </c>
      <c r="D65" s="35"/>
      <c r="E65" s="10">
        <f t="shared" si="0"/>
        <v>0</v>
      </c>
    </row>
    <row r="66" spans="1:6" s="5" customFormat="1" x14ac:dyDescent="0.2">
      <c r="A66" s="5" t="s">
        <v>17</v>
      </c>
      <c r="B66" s="5" t="s">
        <v>4</v>
      </c>
      <c r="C66" s="10">
        <v>995</v>
      </c>
      <c r="D66" s="35"/>
      <c r="E66" s="10">
        <f t="shared" si="0"/>
        <v>0</v>
      </c>
    </row>
    <row r="67" spans="1:6" s="5" customFormat="1" x14ac:dyDescent="0.2">
      <c r="C67" s="10"/>
      <c r="D67" s="35"/>
      <c r="E67" s="10">
        <f t="shared" si="0"/>
        <v>0</v>
      </c>
    </row>
    <row r="68" spans="1:6" s="5" customFormat="1" x14ac:dyDescent="0.2">
      <c r="A68" s="2" t="s">
        <v>58</v>
      </c>
      <c r="B68" s="2" t="s">
        <v>7</v>
      </c>
      <c r="C68" s="12">
        <v>285</v>
      </c>
      <c r="D68" s="35"/>
      <c r="E68" s="10">
        <f t="shared" si="0"/>
        <v>0</v>
      </c>
    </row>
    <row r="69" spans="1:6" s="5" customFormat="1" x14ac:dyDescent="0.2">
      <c r="A69" s="2" t="s">
        <v>80</v>
      </c>
      <c r="B69" s="2" t="s">
        <v>7</v>
      </c>
      <c r="C69" s="12">
        <v>385</v>
      </c>
      <c r="D69" s="35"/>
      <c r="E69" s="10">
        <f t="shared" si="0"/>
        <v>0</v>
      </c>
    </row>
    <row r="70" spans="1:6" x14ac:dyDescent="0.2">
      <c r="A70" s="2" t="s">
        <v>59</v>
      </c>
      <c r="B70" s="2" t="s">
        <v>7</v>
      </c>
      <c r="C70" s="12">
        <v>465</v>
      </c>
      <c r="D70" s="35"/>
      <c r="E70" s="10">
        <f t="shared" si="0"/>
        <v>0</v>
      </c>
    </row>
    <row r="71" spans="1:6" x14ac:dyDescent="0.2">
      <c r="A71" s="2" t="s">
        <v>60</v>
      </c>
      <c r="B71" s="2" t="s">
        <v>7</v>
      </c>
      <c r="C71" s="12">
        <v>595</v>
      </c>
      <c r="D71" s="35"/>
      <c r="E71" s="10">
        <f t="shared" si="0"/>
        <v>0</v>
      </c>
    </row>
    <row r="72" spans="1:6" s="5" customFormat="1" x14ac:dyDescent="0.2">
      <c r="A72" s="5" t="s">
        <v>23</v>
      </c>
      <c r="B72" s="5" t="s">
        <v>7</v>
      </c>
      <c r="C72" s="10">
        <v>560</v>
      </c>
      <c r="D72" s="35"/>
      <c r="E72" s="10">
        <f t="shared" si="0"/>
        <v>0</v>
      </c>
    </row>
    <row r="73" spans="1:6" s="5" customFormat="1" x14ac:dyDescent="0.2">
      <c r="A73" s="5" t="s">
        <v>24</v>
      </c>
      <c r="B73" s="5" t="s">
        <v>7</v>
      </c>
      <c r="C73" s="10">
        <v>615</v>
      </c>
      <c r="D73" s="35"/>
      <c r="E73" s="10">
        <f t="shared" si="0"/>
        <v>0</v>
      </c>
    </row>
    <row r="74" spans="1:6" s="5" customFormat="1" x14ac:dyDescent="0.2">
      <c r="C74" s="10"/>
      <c r="D74" s="35"/>
      <c r="E74" s="10">
        <f t="shared" si="0"/>
        <v>0</v>
      </c>
    </row>
    <row r="75" spans="1:6" x14ac:dyDescent="0.2">
      <c r="A75" s="4" t="s">
        <v>19</v>
      </c>
      <c r="B75" s="5"/>
      <c r="C75" s="10"/>
      <c r="D75" s="35"/>
      <c r="E75" s="10">
        <f t="shared" si="0"/>
        <v>0</v>
      </c>
      <c r="F75" s="5"/>
    </row>
    <row r="76" spans="1:6" s="5" customFormat="1" x14ac:dyDescent="0.2">
      <c r="A76" s="5" t="s">
        <v>116</v>
      </c>
      <c r="B76" s="5" t="s">
        <v>4</v>
      </c>
      <c r="C76" s="10">
        <v>16800</v>
      </c>
      <c r="D76" s="35"/>
      <c r="E76" s="10">
        <f t="shared" si="0"/>
        <v>0</v>
      </c>
      <c r="F76" s="2"/>
    </row>
    <row r="77" spans="1:6" s="5" customFormat="1" x14ac:dyDescent="0.2">
      <c r="A77" s="5" t="s">
        <v>117</v>
      </c>
      <c r="B77" s="5" t="s">
        <v>4</v>
      </c>
      <c r="C77" s="10">
        <v>14500</v>
      </c>
      <c r="D77" s="35"/>
      <c r="E77" s="10">
        <f t="shared" si="0"/>
        <v>0</v>
      </c>
    </row>
    <row r="78" spans="1:6" s="5" customFormat="1" x14ac:dyDescent="0.2">
      <c r="A78" s="5" t="s">
        <v>166</v>
      </c>
      <c r="B78" s="5" t="s">
        <v>4</v>
      </c>
      <c r="C78" s="10">
        <v>9500</v>
      </c>
      <c r="D78" s="35"/>
      <c r="E78" s="10">
        <f t="shared" si="0"/>
        <v>0</v>
      </c>
    </row>
    <row r="79" spans="1:6" s="5" customFormat="1" x14ac:dyDescent="0.2">
      <c r="A79" s="5" t="s">
        <v>172</v>
      </c>
      <c r="B79" s="5" t="s">
        <v>4</v>
      </c>
      <c r="C79" s="10">
        <v>10800</v>
      </c>
      <c r="D79" s="35"/>
      <c r="E79" s="10">
        <f>IF(D79="yes",C79,0)</f>
        <v>0</v>
      </c>
    </row>
    <row r="80" spans="1:6" s="5" customFormat="1" x14ac:dyDescent="0.2">
      <c r="A80" s="5" t="s">
        <v>118</v>
      </c>
      <c r="B80" s="5" t="s">
        <v>4</v>
      </c>
      <c r="C80" s="10">
        <v>19500</v>
      </c>
      <c r="D80" s="35"/>
      <c r="E80" s="10">
        <f t="shared" si="0"/>
        <v>0</v>
      </c>
    </row>
    <row r="81" spans="1:5" s="5" customFormat="1" x14ac:dyDescent="0.2">
      <c r="A81" s="5" t="s">
        <v>174</v>
      </c>
      <c r="B81" s="5" t="s">
        <v>4</v>
      </c>
      <c r="C81" s="10">
        <v>20800</v>
      </c>
      <c r="D81" s="35"/>
      <c r="E81" s="10">
        <f t="shared" si="0"/>
        <v>0</v>
      </c>
    </row>
    <row r="82" spans="1:5" s="5" customFormat="1" x14ac:dyDescent="0.2">
      <c r="A82" s="5" t="s">
        <v>177</v>
      </c>
      <c r="B82" s="5" t="s">
        <v>4</v>
      </c>
      <c r="C82" s="10">
        <v>23200</v>
      </c>
      <c r="D82" s="35"/>
      <c r="E82" s="10">
        <f t="shared" si="0"/>
        <v>0</v>
      </c>
    </row>
    <row r="83" spans="1:5" s="5" customFormat="1" x14ac:dyDescent="0.2">
      <c r="A83" s="5" t="s">
        <v>175</v>
      </c>
      <c r="B83" s="5" t="s">
        <v>4</v>
      </c>
      <c r="C83" s="10">
        <v>23800</v>
      </c>
      <c r="D83" s="35"/>
      <c r="E83" s="10">
        <f t="shared" si="0"/>
        <v>0</v>
      </c>
    </row>
    <row r="84" spans="1:5" s="5" customFormat="1" x14ac:dyDescent="0.2">
      <c r="A84" s="5" t="s">
        <v>176</v>
      </c>
      <c r="B84" s="5" t="s">
        <v>4</v>
      </c>
      <c r="C84" s="12">
        <v>26200</v>
      </c>
      <c r="D84" s="35"/>
      <c r="E84" s="10">
        <f t="shared" si="0"/>
        <v>0</v>
      </c>
    </row>
    <row r="85" spans="1:5" s="5" customFormat="1" x14ac:dyDescent="0.2">
      <c r="A85" s="5" t="s">
        <v>46</v>
      </c>
      <c r="B85" s="5" t="s">
        <v>7</v>
      </c>
      <c r="C85" s="12">
        <v>695</v>
      </c>
      <c r="D85" s="35"/>
      <c r="E85" s="10">
        <f t="shared" si="0"/>
        <v>0</v>
      </c>
    </row>
    <row r="86" spans="1:5" x14ac:dyDescent="0.2">
      <c r="A86" s="5"/>
      <c r="B86" s="5"/>
      <c r="C86" s="12"/>
      <c r="D86" s="35"/>
      <c r="E86" s="10">
        <f t="shared" si="0"/>
        <v>0</v>
      </c>
    </row>
    <row r="87" spans="1:5" s="5" customFormat="1" x14ac:dyDescent="0.2">
      <c r="A87" s="5" t="s">
        <v>120</v>
      </c>
      <c r="B87" s="5" t="s">
        <v>7</v>
      </c>
      <c r="C87" s="12">
        <v>1995</v>
      </c>
      <c r="D87" s="35"/>
      <c r="E87" s="10">
        <f t="shared" si="0"/>
        <v>0</v>
      </c>
    </row>
    <row r="88" spans="1:5" s="5" customFormat="1" x14ac:dyDescent="0.2">
      <c r="A88" s="21" t="s">
        <v>119</v>
      </c>
      <c r="B88" s="28" t="s">
        <v>7</v>
      </c>
      <c r="C88" s="22">
        <v>2295</v>
      </c>
      <c r="D88" s="35"/>
      <c r="E88" s="10">
        <f t="shared" si="0"/>
        <v>0</v>
      </c>
    </row>
    <row r="89" spans="1:5" s="5" customFormat="1" x14ac:dyDescent="0.2">
      <c r="A89" s="5" t="s">
        <v>40</v>
      </c>
      <c r="B89" s="44" t="s">
        <v>7</v>
      </c>
      <c r="C89" s="12">
        <v>695</v>
      </c>
      <c r="D89" s="35"/>
      <c r="E89" s="10">
        <f t="shared" si="0"/>
        <v>0</v>
      </c>
    </row>
    <row r="90" spans="1:5" s="5" customFormat="1" x14ac:dyDescent="0.2">
      <c r="C90" s="12"/>
      <c r="D90" s="35"/>
      <c r="E90" s="10">
        <f t="shared" si="0"/>
        <v>0</v>
      </c>
    </row>
    <row r="91" spans="1:5" s="5" customFormat="1" x14ac:dyDescent="0.2">
      <c r="A91" s="5" t="s">
        <v>121</v>
      </c>
      <c r="B91" s="5" t="s">
        <v>29</v>
      </c>
      <c r="C91" s="10">
        <v>835</v>
      </c>
      <c r="D91" s="35"/>
      <c r="E91" s="10">
        <f t="shared" si="0"/>
        <v>0</v>
      </c>
    </row>
    <row r="92" spans="1:5" s="5" customFormat="1" x14ac:dyDescent="0.2">
      <c r="A92" s="5" t="s">
        <v>20</v>
      </c>
      <c r="C92" s="10">
        <v>450</v>
      </c>
      <c r="D92" s="35"/>
      <c r="E92" s="10">
        <f t="shared" si="0"/>
        <v>0</v>
      </c>
    </row>
    <row r="93" spans="1:5" s="5" customFormat="1" x14ac:dyDescent="0.2">
      <c r="C93" s="10"/>
      <c r="D93" s="35"/>
      <c r="E93" s="10">
        <f t="shared" si="0"/>
        <v>0</v>
      </c>
    </row>
    <row r="94" spans="1:5" s="5" customFormat="1" x14ac:dyDescent="0.2">
      <c r="A94" s="5" t="s">
        <v>31</v>
      </c>
      <c r="B94" s="5" t="s">
        <v>32</v>
      </c>
      <c r="C94" s="10">
        <v>765</v>
      </c>
      <c r="D94" s="35"/>
      <c r="E94" s="10">
        <f t="shared" ref="E94:E154" si="1">IF(D94="yes",C94,0)</f>
        <v>0</v>
      </c>
    </row>
    <row r="95" spans="1:5" s="5" customFormat="1" x14ac:dyDescent="0.2">
      <c r="A95" s="5" t="s">
        <v>122</v>
      </c>
      <c r="C95" s="12">
        <v>495</v>
      </c>
      <c r="D95" s="35"/>
      <c r="E95" s="10">
        <f t="shared" si="1"/>
        <v>0</v>
      </c>
    </row>
    <row r="96" spans="1:5" s="5" customFormat="1" x14ac:dyDescent="0.2">
      <c r="A96" s="5" t="s">
        <v>123</v>
      </c>
      <c r="C96" s="10">
        <v>400</v>
      </c>
      <c r="D96" s="35"/>
      <c r="E96" s="10">
        <f t="shared" si="1"/>
        <v>0</v>
      </c>
    </row>
    <row r="97" spans="1:10" s="5" customFormat="1" x14ac:dyDescent="0.2">
      <c r="C97" s="10"/>
      <c r="D97" s="35"/>
      <c r="E97" s="10">
        <f t="shared" si="1"/>
        <v>0</v>
      </c>
    </row>
    <row r="98" spans="1:10" s="5" customFormat="1" x14ac:dyDescent="0.2">
      <c r="A98" s="2" t="s">
        <v>124</v>
      </c>
      <c r="B98" s="2" t="s">
        <v>4</v>
      </c>
      <c r="C98" s="12">
        <v>595</v>
      </c>
      <c r="D98" s="35"/>
      <c r="E98" s="10">
        <f t="shared" si="1"/>
        <v>0</v>
      </c>
    </row>
    <row r="99" spans="1:10" s="5" customFormat="1" x14ac:dyDescent="0.2">
      <c r="A99" s="2" t="s">
        <v>61</v>
      </c>
      <c r="B99" s="2" t="s">
        <v>4</v>
      </c>
      <c r="C99" s="12">
        <v>795</v>
      </c>
      <c r="D99" s="35"/>
      <c r="E99" s="10">
        <f t="shared" si="1"/>
        <v>0</v>
      </c>
    </row>
    <row r="100" spans="1:10" s="5" customFormat="1" x14ac:dyDescent="0.2">
      <c r="C100" s="10"/>
      <c r="D100" s="35"/>
      <c r="E100" s="10">
        <f t="shared" si="1"/>
        <v>0</v>
      </c>
    </row>
    <row r="101" spans="1:10" s="5" customFormat="1" x14ac:dyDescent="0.2">
      <c r="A101" s="5" t="s">
        <v>36</v>
      </c>
      <c r="C101" s="10">
        <v>65</v>
      </c>
      <c r="D101" s="35"/>
      <c r="E101" s="10">
        <f t="shared" si="1"/>
        <v>0</v>
      </c>
    </row>
    <row r="102" spans="1:10" s="5" customFormat="1" x14ac:dyDescent="0.2">
      <c r="A102" s="5" t="s">
        <v>37</v>
      </c>
      <c r="C102" s="10">
        <v>225</v>
      </c>
      <c r="D102" s="35"/>
      <c r="E102" s="10">
        <f t="shared" si="1"/>
        <v>0</v>
      </c>
    </row>
    <row r="103" spans="1:10" s="5" customFormat="1" x14ac:dyDescent="0.2">
      <c r="C103" s="10"/>
      <c r="D103" s="35"/>
      <c r="E103" s="10">
        <f t="shared" si="1"/>
        <v>0</v>
      </c>
    </row>
    <row r="104" spans="1:10" s="5" customFormat="1" x14ac:dyDescent="0.2">
      <c r="A104" s="4" t="s">
        <v>90</v>
      </c>
      <c r="C104" s="10"/>
      <c r="D104" s="35"/>
      <c r="E104" s="10">
        <f t="shared" si="1"/>
        <v>0</v>
      </c>
    </row>
    <row r="105" spans="1:10" s="5" customFormat="1" x14ac:dyDescent="0.2">
      <c r="A105" s="2" t="s">
        <v>163</v>
      </c>
      <c r="B105" s="2" t="s">
        <v>75</v>
      </c>
      <c r="C105" s="12">
        <v>1060</v>
      </c>
      <c r="D105" s="35"/>
      <c r="E105" s="10">
        <f t="shared" si="1"/>
        <v>0</v>
      </c>
    </row>
    <row r="106" spans="1:10" s="5" customFormat="1" x14ac:dyDescent="0.2">
      <c r="A106" s="2" t="s">
        <v>125</v>
      </c>
      <c r="B106" s="2" t="s">
        <v>75</v>
      </c>
      <c r="C106" s="12">
        <v>520</v>
      </c>
      <c r="D106" s="35"/>
      <c r="E106" s="10">
        <f t="shared" si="1"/>
        <v>0</v>
      </c>
    </row>
    <row r="107" spans="1:10" s="5" customFormat="1" x14ac:dyDescent="0.2">
      <c r="A107" s="2" t="s">
        <v>126</v>
      </c>
      <c r="B107" s="2"/>
      <c r="C107" s="12">
        <v>1520</v>
      </c>
      <c r="D107" s="35"/>
      <c r="E107" s="10">
        <f t="shared" si="1"/>
        <v>0</v>
      </c>
    </row>
    <row r="108" spans="1:10" s="5" customFormat="1" x14ac:dyDescent="0.2">
      <c r="A108" s="2" t="s">
        <v>127</v>
      </c>
      <c r="B108" s="2"/>
      <c r="C108" s="12">
        <v>700</v>
      </c>
      <c r="D108" s="35"/>
      <c r="E108" s="10">
        <f t="shared" si="1"/>
        <v>0</v>
      </c>
    </row>
    <row r="109" spans="1:10" s="5" customFormat="1" x14ac:dyDescent="0.2">
      <c r="A109" s="2" t="s">
        <v>128</v>
      </c>
      <c r="C109" s="12">
        <v>860</v>
      </c>
      <c r="D109" s="35"/>
      <c r="E109" s="10">
        <f t="shared" si="1"/>
        <v>0</v>
      </c>
    </row>
    <row r="110" spans="1:10" s="5" customFormat="1" x14ac:dyDescent="0.2">
      <c r="A110" s="2"/>
      <c r="C110" s="12"/>
      <c r="D110" s="35"/>
      <c r="E110" s="10">
        <f t="shared" si="1"/>
        <v>0</v>
      </c>
    </row>
    <row r="111" spans="1:10" s="5" customFormat="1" x14ac:dyDescent="0.2">
      <c r="A111" s="4" t="s">
        <v>77</v>
      </c>
      <c r="C111" s="10"/>
      <c r="D111" s="35"/>
      <c r="E111" s="10">
        <f t="shared" si="1"/>
        <v>0</v>
      </c>
      <c r="J111" s="8"/>
    </row>
    <row r="112" spans="1:10" s="5" customFormat="1" x14ac:dyDescent="0.2">
      <c r="A112" s="2" t="s">
        <v>129</v>
      </c>
      <c r="B112" s="2"/>
      <c r="C112" s="12">
        <v>1860</v>
      </c>
      <c r="D112" s="35"/>
      <c r="E112" s="10">
        <f t="shared" si="1"/>
        <v>0</v>
      </c>
      <c r="J112" s="8"/>
    </row>
    <row r="113" spans="1:10" s="5" customFormat="1" x14ac:dyDescent="0.2">
      <c r="A113" s="2" t="s">
        <v>130</v>
      </c>
      <c r="B113" s="2"/>
      <c r="C113" s="12">
        <v>390</v>
      </c>
      <c r="D113" s="35"/>
      <c r="E113" s="10">
        <f t="shared" si="1"/>
        <v>0</v>
      </c>
      <c r="J113" s="8"/>
    </row>
    <row r="114" spans="1:10" s="5" customFormat="1" x14ac:dyDescent="0.2">
      <c r="A114" s="2" t="s">
        <v>131</v>
      </c>
      <c r="B114" s="2"/>
      <c r="C114" s="12">
        <v>180</v>
      </c>
      <c r="D114" s="35"/>
      <c r="E114" s="10">
        <f t="shared" si="1"/>
        <v>0</v>
      </c>
      <c r="J114" s="2"/>
    </row>
    <row r="115" spans="1:10" s="5" customFormat="1" x14ac:dyDescent="0.2">
      <c r="A115" s="2" t="s">
        <v>132</v>
      </c>
      <c r="B115" s="2"/>
      <c r="C115" s="12">
        <v>225</v>
      </c>
      <c r="D115" s="35"/>
      <c r="E115" s="10">
        <f t="shared" si="1"/>
        <v>0</v>
      </c>
      <c r="F115" s="2"/>
      <c r="J115" s="8"/>
    </row>
    <row r="116" spans="1:10" s="5" customFormat="1" x14ac:dyDescent="0.2">
      <c r="A116" s="2"/>
      <c r="B116" s="2"/>
      <c r="C116" s="12"/>
      <c r="D116" s="35"/>
      <c r="E116" s="10">
        <f t="shared" si="1"/>
        <v>0</v>
      </c>
      <c r="F116" s="2"/>
      <c r="J116" s="8"/>
    </row>
    <row r="117" spans="1:10" s="5" customFormat="1" x14ac:dyDescent="0.2">
      <c r="A117" s="4" t="s">
        <v>62</v>
      </c>
      <c r="C117" s="10"/>
      <c r="D117" s="35"/>
      <c r="E117" s="10">
        <f t="shared" si="1"/>
        <v>0</v>
      </c>
      <c r="J117" s="8"/>
    </row>
    <row r="118" spans="1:10" s="5" customFormat="1" x14ac:dyDescent="0.2">
      <c r="A118" s="2" t="s">
        <v>34</v>
      </c>
      <c r="B118" s="2" t="s">
        <v>7</v>
      </c>
      <c r="C118" s="12">
        <v>1395</v>
      </c>
      <c r="D118" s="35"/>
      <c r="E118" s="10">
        <f t="shared" si="1"/>
        <v>0</v>
      </c>
      <c r="J118" s="8"/>
    </row>
    <row r="119" spans="1:10" s="5" customFormat="1" x14ac:dyDescent="0.2">
      <c r="A119" s="2" t="s">
        <v>164</v>
      </c>
      <c r="B119" s="2"/>
      <c r="C119" s="12">
        <v>235</v>
      </c>
      <c r="D119" s="35"/>
      <c r="E119" s="10">
        <f t="shared" si="1"/>
        <v>0</v>
      </c>
      <c r="J119" s="8"/>
    </row>
    <row r="120" spans="1:10" s="5" customFormat="1" x14ac:dyDescent="0.2">
      <c r="A120" s="2" t="s">
        <v>81</v>
      </c>
      <c r="B120" s="2" t="s">
        <v>7</v>
      </c>
      <c r="C120" s="12">
        <v>1495</v>
      </c>
      <c r="D120" s="35"/>
      <c r="E120" s="10">
        <f t="shared" si="1"/>
        <v>0</v>
      </c>
      <c r="J120" s="8"/>
    </row>
    <row r="121" spans="1:10" s="5" customFormat="1" x14ac:dyDescent="0.2">
      <c r="A121" s="2" t="s">
        <v>133</v>
      </c>
      <c r="B121" s="2" t="s">
        <v>4</v>
      </c>
      <c r="C121" s="12">
        <v>1950</v>
      </c>
      <c r="D121" s="35"/>
      <c r="E121" s="10">
        <f t="shared" si="1"/>
        <v>0</v>
      </c>
      <c r="J121" s="8"/>
    </row>
    <row r="122" spans="1:10" s="5" customFormat="1" x14ac:dyDescent="0.2">
      <c r="A122" s="2" t="s">
        <v>134</v>
      </c>
      <c r="B122" s="2"/>
      <c r="C122" s="12">
        <v>345</v>
      </c>
      <c r="D122" s="35"/>
      <c r="E122" s="10">
        <f t="shared" si="1"/>
        <v>0</v>
      </c>
      <c r="J122" s="8"/>
    </row>
    <row r="123" spans="1:10" s="5" customFormat="1" x14ac:dyDescent="0.2">
      <c r="A123" s="2" t="s">
        <v>82</v>
      </c>
      <c r="B123" s="2" t="s">
        <v>7</v>
      </c>
      <c r="C123" s="12">
        <v>800</v>
      </c>
      <c r="D123" s="35"/>
      <c r="E123" s="10">
        <f t="shared" si="1"/>
        <v>0</v>
      </c>
      <c r="J123" s="8"/>
    </row>
    <row r="124" spans="1:10" s="5" customFormat="1" x14ac:dyDescent="0.2">
      <c r="A124" s="2" t="s">
        <v>83</v>
      </c>
      <c r="B124" s="2" t="s">
        <v>7</v>
      </c>
      <c r="C124" s="12">
        <v>840</v>
      </c>
      <c r="D124" s="35"/>
      <c r="E124" s="10">
        <f t="shared" si="1"/>
        <v>0</v>
      </c>
      <c r="J124" s="2"/>
    </row>
    <row r="125" spans="1:10" s="5" customFormat="1" x14ac:dyDescent="0.2">
      <c r="A125" s="2" t="s">
        <v>135</v>
      </c>
      <c r="B125" s="2" t="s">
        <v>7</v>
      </c>
      <c r="C125" s="12">
        <v>1695</v>
      </c>
      <c r="D125" s="35"/>
      <c r="E125" s="10">
        <f t="shared" si="1"/>
        <v>0</v>
      </c>
      <c r="J125" s="2"/>
    </row>
    <row r="126" spans="1:10" s="5" customFormat="1" x14ac:dyDescent="0.2">
      <c r="A126" s="5" t="s">
        <v>136</v>
      </c>
      <c r="B126" s="5" t="s">
        <v>7</v>
      </c>
      <c r="C126" s="12">
        <v>985</v>
      </c>
      <c r="D126" s="35"/>
      <c r="E126" s="10">
        <f t="shared" si="1"/>
        <v>0</v>
      </c>
    </row>
    <row r="127" spans="1:10" s="5" customFormat="1" x14ac:dyDescent="0.2">
      <c r="A127" s="5" t="s">
        <v>137</v>
      </c>
      <c r="B127" s="5" t="s">
        <v>7</v>
      </c>
      <c r="C127" s="12">
        <v>1190</v>
      </c>
      <c r="D127" s="35"/>
      <c r="E127" s="10">
        <f t="shared" si="1"/>
        <v>0</v>
      </c>
    </row>
    <row r="128" spans="1:10" s="5" customFormat="1" x14ac:dyDescent="0.2">
      <c r="A128" s="2" t="s">
        <v>138</v>
      </c>
      <c r="B128" s="2" t="s">
        <v>7</v>
      </c>
      <c r="C128" s="12">
        <v>1465</v>
      </c>
      <c r="D128" s="35"/>
      <c r="E128" s="10">
        <f t="shared" si="1"/>
        <v>0</v>
      </c>
    </row>
    <row r="129" spans="1:5" s="5" customFormat="1" x14ac:dyDescent="0.2">
      <c r="A129" s="5" t="s">
        <v>139</v>
      </c>
      <c r="C129" s="10">
        <v>240</v>
      </c>
      <c r="D129" s="35"/>
      <c r="E129" s="10">
        <f t="shared" si="1"/>
        <v>0</v>
      </c>
    </row>
    <row r="130" spans="1:5" s="5" customFormat="1" x14ac:dyDescent="0.2">
      <c r="A130" s="5" t="s">
        <v>140</v>
      </c>
      <c r="B130" s="5" t="s">
        <v>4</v>
      </c>
      <c r="C130" s="12">
        <v>1798</v>
      </c>
      <c r="D130" s="35"/>
      <c r="E130" s="10">
        <f t="shared" si="1"/>
        <v>0</v>
      </c>
    </row>
    <row r="131" spans="1:5" s="5" customFormat="1" x14ac:dyDescent="0.2">
      <c r="C131" s="10"/>
      <c r="D131" s="35"/>
      <c r="E131" s="10">
        <f t="shared" si="1"/>
        <v>0</v>
      </c>
    </row>
    <row r="132" spans="1:5" s="5" customFormat="1" x14ac:dyDescent="0.2">
      <c r="A132" s="4" t="s">
        <v>141</v>
      </c>
      <c r="C132" s="10"/>
      <c r="D132" s="35"/>
      <c r="E132" s="10">
        <f t="shared" si="1"/>
        <v>0</v>
      </c>
    </row>
    <row r="133" spans="1:5" s="5" customFormat="1" x14ac:dyDescent="0.2">
      <c r="A133" s="5" t="s">
        <v>30</v>
      </c>
      <c r="B133" s="5" t="s">
        <v>142</v>
      </c>
      <c r="C133" s="10">
        <v>1495</v>
      </c>
      <c r="D133" s="35"/>
      <c r="E133" s="10">
        <f t="shared" si="1"/>
        <v>0</v>
      </c>
    </row>
    <row r="134" spans="1:5" s="5" customFormat="1" x14ac:dyDescent="0.2">
      <c r="A134" s="5" t="s">
        <v>143</v>
      </c>
      <c r="B134" s="5" t="s">
        <v>4</v>
      </c>
      <c r="C134" s="10">
        <v>1380</v>
      </c>
      <c r="D134" s="35"/>
      <c r="E134" s="10">
        <f t="shared" si="1"/>
        <v>0</v>
      </c>
    </row>
    <row r="135" spans="1:5" s="5" customFormat="1" x14ac:dyDescent="0.2">
      <c r="A135" s="5" t="s">
        <v>178</v>
      </c>
      <c r="C135" s="10">
        <v>850</v>
      </c>
      <c r="D135" s="35"/>
      <c r="E135" s="10">
        <f t="shared" si="1"/>
        <v>0</v>
      </c>
    </row>
    <row r="136" spans="1:5" s="5" customFormat="1" x14ac:dyDescent="0.2">
      <c r="A136" s="5" t="s">
        <v>179</v>
      </c>
      <c r="C136" s="10">
        <v>955</v>
      </c>
      <c r="D136" s="35"/>
      <c r="E136" s="10">
        <f t="shared" si="1"/>
        <v>0</v>
      </c>
    </row>
    <row r="137" spans="1:5" s="5" customFormat="1" x14ac:dyDescent="0.2">
      <c r="A137" s="5" t="s">
        <v>144</v>
      </c>
      <c r="C137" s="10">
        <v>615</v>
      </c>
      <c r="D137" s="35"/>
      <c r="E137" s="10">
        <f t="shared" si="1"/>
        <v>0</v>
      </c>
    </row>
    <row r="138" spans="1:5" s="5" customFormat="1" x14ac:dyDescent="0.2">
      <c r="A138" s="2" t="s">
        <v>145</v>
      </c>
      <c r="C138" s="10">
        <v>548</v>
      </c>
      <c r="D138" s="35"/>
      <c r="E138" s="10">
        <f t="shared" si="1"/>
        <v>0</v>
      </c>
    </row>
    <row r="139" spans="1:5" s="5" customFormat="1" x14ac:dyDescent="0.2">
      <c r="A139" s="5" t="s">
        <v>33</v>
      </c>
      <c r="C139" s="10">
        <v>45</v>
      </c>
      <c r="D139" s="35"/>
      <c r="E139" s="10">
        <f t="shared" si="1"/>
        <v>0</v>
      </c>
    </row>
    <row r="140" spans="1:5" s="5" customFormat="1" x14ac:dyDescent="0.2">
      <c r="C140" s="10"/>
      <c r="D140" s="35"/>
      <c r="E140" s="10">
        <f t="shared" si="1"/>
        <v>0</v>
      </c>
    </row>
    <row r="141" spans="1:5" s="5" customFormat="1" x14ac:dyDescent="0.2">
      <c r="A141" s="4" t="s">
        <v>28</v>
      </c>
      <c r="C141" s="10"/>
      <c r="D141" s="35"/>
      <c r="E141" s="10">
        <f t="shared" si="1"/>
        <v>0</v>
      </c>
    </row>
    <row r="142" spans="1:5" s="5" customFormat="1" x14ac:dyDescent="0.2">
      <c r="A142" s="5" t="s">
        <v>146</v>
      </c>
      <c r="C142" s="10"/>
      <c r="D142" s="35"/>
      <c r="E142" s="10">
        <f t="shared" si="1"/>
        <v>0</v>
      </c>
    </row>
    <row r="143" spans="1:5" s="5" customFormat="1" x14ac:dyDescent="0.2">
      <c r="A143" s="5" t="s">
        <v>147</v>
      </c>
      <c r="C143" s="12">
        <v>1795</v>
      </c>
      <c r="D143" s="35"/>
      <c r="E143" s="10">
        <f t="shared" si="1"/>
        <v>0</v>
      </c>
    </row>
    <row r="144" spans="1:5" s="5" customFormat="1" x14ac:dyDescent="0.2">
      <c r="A144" s="5" t="s">
        <v>165</v>
      </c>
      <c r="C144" s="12">
        <v>638</v>
      </c>
      <c r="D144" s="35"/>
      <c r="E144" s="10">
        <f t="shared" si="1"/>
        <v>0</v>
      </c>
    </row>
    <row r="145" spans="1:5" s="5" customFormat="1" x14ac:dyDescent="0.2">
      <c r="A145" s="5" t="s">
        <v>63</v>
      </c>
      <c r="C145" s="10">
        <v>345</v>
      </c>
      <c r="D145" s="35"/>
      <c r="E145" s="10">
        <f t="shared" si="1"/>
        <v>0</v>
      </c>
    </row>
    <row r="146" spans="1:5" s="5" customFormat="1" x14ac:dyDescent="0.2">
      <c r="A146" s="5" t="s">
        <v>148</v>
      </c>
      <c r="C146" s="10">
        <v>445</v>
      </c>
      <c r="D146" s="35"/>
      <c r="E146" s="10">
        <f t="shared" si="1"/>
        <v>0</v>
      </c>
    </row>
    <row r="147" spans="1:5" s="5" customFormat="1" x14ac:dyDescent="0.2">
      <c r="A147" s="5" t="s">
        <v>149</v>
      </c>
      <c r="C147" s="12">
        <v>350</v>
      </c>
      <c r="D147" s="35"/>
      <c r="E147" s="10">
        <f t="shared" si="1"/>
        <v>0</v>
      </c>
    </row>
    <row r="148" spans="1:5" s="5" customFormat="1" x14ac:dyDescent="0.2">
      <c r="A148" s="5" t="s">
        <v>150</v>
      </c>
      <c r="C148" s="12">
        <v>610</v>
      </c>
      <c r="D148" s="35"/>
      <c r="E148" s="10">
        <f t="shared" si="1"/>
        <v>0</v>
      </c>
    </row>
    <row r="149" spans="1:5" s="5" customFormat="1" x14ac:dyDescent="0.2">
      <c r="A149" s="5" t="s">
        <v>64</v>
      </c>
      <c r="C149" s="12">
        <v>598</v>
      </c>
      <c r="D149" s="35"/>
      <c r="E149" s="10">
        <f t="shared" si="1"/>
        <v>0</v>
      </c>
    </row>
    <row r="150" spans="1:5" s="5" customFormat="1" x14ac:dyDescent="0.2">
      <c r="A150" s="5" t="s">
        <v>151</v>
      </c>
      <c r="C150" s="12">
        <v>65</v>
      </c>
      <c r="D150" s="35"/>
      <c r="E150" s="10">
        <f t="shared" si="1"/>
        <v>0</v>
      </c>
    </row>
    <row r="151" spans="1:5" s="5" customFormat="1" x14ac:dyDescent="0.2">
      <c r="C151" s="12"/>
      <c r="D151" s="35"/>
      <c r="E151" s="10">
        <f t="shared" si="1"/>
        <v>0</v>
      </c>
    </row>
    <row r="152" spans="1:5" s="5" customFormat="1" x14ac:dyDescent="0.2">
      <c r="A152" s="4" t="s">
        <v>65</v>
      </c>
      <c r="C152" s="12"/>
      <c r="D152" s="35"/>
      <c r="E152" s="10">
        <f t="shared" si="1"/>
        <v>0</v>
      </c>
    </row>
    <row r="153" spans="1:5" s="5" customFormat="1" x14ac:dyDescent="0.2">
      <c r="A153" s="5" t="s">
        <v>86</v>
      </c>
      <c r="C153" s="10">
        <v>375</v>
      </c>
      <c r="D153" s="35"/>
      <c r="E153" s="10">
        <f t="shared" si="1"/>
        <v>0</v>
      </c>
    </row>
    <row r="154" spans="1:5" s="5" customFormat="1" x14ac:dyDescent="0.2">
      <c r="A154" s="5" t="s">
        <v>35</v>
      </c>
      <c r="B154" s="5" t="s">
        <v>3</v>
      </c>
      <c r="C154" s="10">
        <v>140</v>
      </c>
      <c r="D154" s="35"/>
      <c r="E154" s="10">
        <f t="shared" si="1"/>
        <v>0</v>
      </c>
    </row>
    <row r="155" spans="1:5" s="5" customFormat="1" x14ac:dyDescent="0.2">
      <c r="A155" s="5" t="s">
        <v>38</v>
      </c>
      <c r="B155" s="5" t="s">
        <v>3</v>
      </c>
      <c r="C155" s="10">
        <v>95</v>
      </c>
      <c r="D155" s="35"/>
      <c r="E155" s="10">
        <f t="shared" ref="E155:E183" si="2">IF(D155="yes",C155,0)</f>
        <v>0</v>
      </c>
    </row>
    <row r="156" spans="1:5" s="5" customFormat="1" x14ac:dyDescent="0.2">
      <c r="A156" s="5" t="s">
        <v>152</v>
      </c>
      <c r="C156" s="12">
        <v>92</v>
      </c>
      <c r="D156" s="35"/>
      <c r="E156" s="10">
        <f t="shared" si="2"/>
        <v>0</v>
      </c>
    </row>
    <row r="157" spans="1:5" s="5" customFormat="1" x14ac:dyDescent="0.2">
      <c r="A157" s="5" t="s">
        <v>84</v>
      </c>
      <c r="B157" s="5" t="s">
        <v>3</v>
      </c>
      <c r="C157" s="10">
        <v>540</v>
      </c>
      <c r="D157" s="35"/>
      <c r="E157" s="10">
        <f t="shared" si="2"/>
        <v>0</v>
      </c>
    </row>
    <row r="158" spans="1:5" s="5" customFormat="1" x14ac:dyDescent="0.2">
      <c r="A158" s="5" t="s">
        <v>180</v>
      </c>
      <c r="B158" s="5" t="s">
        <v>3</v>
      </c>
      <c r="C158" s="10">
        <v>320</v>
      </c>
      <c r="D158" s="35"/>
      <c r="E158" s="10">
        <f t="shared" si="2"/>
        <v>0</v>
      </c>
    </row>
    <row r="159" spans="1:5" s="5" customFormat="1" x14ac:dyDescent="0.2">
      <c r="A159" s="5" t="s">
        <v>39</v>
      </c>
      <c r="B159" s="5" t="s">
        <v>3</v>
      </c>
      <c r="C159" s="10">
        <v>168</v>
      </c>
      <c r="D159" s="35"/>
      <c r="E159" s="10">
        <f t="shared" si="2"/>
        <v>0</v>
      </c>
    </row>
    <row r="160" spans="1:5" s="5" customFormat="1" x14ac:dyDescent="0.2">
      <c r="A160" s="5" t="s">
        <v>66</v>
      </c>
      <c r="B160" s="5" t="s">
        <v>3</v>
      </c>
      <c r="C160" s="10">
        <v>98</v>
      </c>
      <c r="D160" s="35"/>
      <c r="E160" s="10">
        <f t="shared" si="2"/>
        <v>0</v>
      </c>
    </row>
    <row r="161" spans="1:5" s="5" customFormat="1" x14ac:dyDescent="0.2">
      <c r="A161" s="5" t="s">
        <v>154</v>
      </c>
      <c r="B161" s="5" t="s">
        <v>7</v>
      </c>
      <c r="C161" s="10">
        <v>600</v>
      </c>
      <c r="D161" s="35"/>
      <c r="E161" s="10">
        <f t="shared" si="2"/>
        <v>0</v>
      </c>
    </row>
    <row r="162" spans="1:5" s="5" customFormat="1" x14ac:dyDescent="0.2">
      <c r="A162" s="5" t="s">
        <v>153</v>
      </c>
      <c r="B162" s="5" t="s">
        <v>7</v>
      </c>
      <c r="C162" s="10">
        <v>1000</v>
      </c>
      <c r="D162" s="35"/>
      <c r="E162" s="10">
        <f t="shared" si="2"/>
        <v>0</v>
      </c>
    </row>
    <row r="163" spans="1:5" s="5" customFormat="1" x14ac:dyDescent="0.2">
      <c r="A163" s="5" t="s">
        <v>155</v>
      </c>
      <c r="B163" s="5" t="s">
        <v>7</v>
      </c>
      <c r="C163" s="10">
        <v>400</v>
      </c>
      <c r="D163" s="35"/>
      <c r="E163" s="10">
        <f t="shared" si="2"/>
        <v>0</v>
      </c>
    </row>
    <row r="164" spans="1:5" s="5" customFormat="1" x14ac:dyDescent="0.2">
      <c r="A164" s="5" t="s">
        <v>184</v>
      </c>
      <c r="B164" s="5" t="s">
        <v>7</v>
      </c>
      <c r="C164" s="10">
        <v>540</v>
      </c>
      <c r="D164" s="35"/>
      <c r="E164" s="10">
        <f t="shared" si="2"/>
        <v>0</v>
      </c>
    </row>
    <row r="165" spans="1:5" s="5" customFormat="1" x14ac:dyDescent="0.2">
      <c r="A165" s="5" t="s">
        <v>89</v>
      </c>
      <c r="B165" s="5" t="s">
        <v>7</v>
      </c>
      <c r="C165" s="10">
        <v>650</v>
      </c>
      <c r="D165" s="35"/>
      <c r="E165" s="10">
        <f t="shared" si="2"/>
        <v>0</v>
      </c>
    </row>
    <row r="166" spans="1:5" s="5" customFormat="1" x14ac:dyDescent="0.2">
      <c r="A166" s="5" t="s">
        <v>41</v>
      </c>
      <c r="B166" s="5" t="s">
        <v>4</v>
      </c>
      <c r="C166" s="10">
        <v>2500</v>
      </c>
      <c r="D166" s="35"/>
      <c r="E166" s="10">
        <f t="shared" si="2"/>
        <v>0</v>
      </c>
    </row>
    <row r="167" spans="1:5" s="5" customFormat="1" x14ac:dyDescent="0.2">
      <c r="A167" s="5" t="s">
        <v>91</v>
      </c>
      <c r="B167" s="5" t="s">
        <v>92</v>
      </c>
      <c r="C167" s="10">
        <v>400</v>
      </c>
      <c r="D167" s="35"/>
      <c r="E167" s="10">
        <f t="shared" si="2"/>
        <v>0</v>
      </c>
    </row>
    <row r="168" spans="1:5" s="5" customFormat="1" x14ac:dyDescent="0.2">
      <c r="C168" s="12"/>
      <c r="D168" s="35"/>
      <c r="E168" s="10">
        <f t="shared" si="2"/>
        <v>0</v>
      </c>
    </row>
    <row r="169" spans="1:5" s="5" customFormat="1" x14ac:dyDescent="0.2">
      <c r="A169" s="4" t="s">
        <v>67</v>
      </c>
      <c r="B169" s="2"/>
      <c r="C169" s="10"/>
      <c r="D169" s="35"/>
      <c r="E169" s="10">
        <f t="shared" si="2"/>
        <v>0</v>
      </c>
    </row>
    <row r="170" spans="1:5" s="5" customFormat="1" x14ac:dyDescent="0.2">
      <c r="A170" s="5" t="s">
        <v>68</v>
      </c>
      <c r="B170" s="2" t="s">
        <v>7</v>
      </c>
      <c r="C170" s="10">
        <v>780</v>
      </c>
      <c r="D170" s="35"/>
      <c r="E170" s="10">
        <f t="shared" si="2"/>
        <v>0</v>
      </c>
    </row>
    <row r="171" spans="1:5" s="5" customFormat="1" x14ac:dyDescent="0.2">
      <c r="A171" s="5" t="s">
        <v>69</v>
      </c>
      <c r="B171" s="2" t="s">
        <v>7</v>
      </c>
      <c r="C171" s="10">
        <v>840</v>
      </c>
      <c r="D171" s="35"/>
      <c r="E171" s="10">
        <f t="shared" si="2"/>
        <v>0</v>
      </c>
    </row>
    <row r="172" spans="1:5" s="5" customFormat="1" x14ac:dyDescent="0.2">
      <c r="A172" s="5" t="s">
        <v>156</v>
      </c>
      <c r="B172" s="5" t="s">
        <v>7</v>
      </c>
      <c r="C172" s="10">
        <v>1420</v>
      </c>
      <c r="D172" s="35"/>
      <c r="E172" s="10">
        <f t="shared" si="2"/>
        <v>0</v>
      </c>
    </row>
    <row r="173" spans="1:5" s="5" customFormat="1" x14ac:dyDescent="0.2">
      <c r="C173" s="10"/>
      <c r="D173" s="35"/>
      <c r="E173" s="10">
        <f t="shared" si="2"/>
        <v>0</v>
      </c>
    </row>
    <row r="174" spans="1:5" s="5" customFormat="1" x14ac:dyDescent="0.2">
      <c r="A174" s="4" t="s">
        <v>78</v>
      </c>
      <c r="C174" s="10"/>
      <c r="D174" s="35"/>
      <c r="E174" s="10">
        <f t="shared" si="2"/>
        <v>0</v>
      </c>
    </row>
    <row r="175" spans="1:5" s="5" customFormat="1" x14ac:dyDescent="0.2">
      <c r="A175" s="5" t="s">
        <v>157</v>
      </c>
      <c r="C175" s="10">
        <v>6680</v>
      </c>
      <c r="D175" s="35"/>
      <c r="E175" s="10">
        <f t="shared" si="2"/>
        <v>0</v>
      </c>
    </row>
    <row r="176" spans="1:5" s="5" customFormat="1" x14ac:dyDescent="0.2">
      <c r="C176" s="10"/>
      <c r="D176" s="35"/>
      <c r="E176" s="10">
        <f t="shared" si="2"/>
        <v>0</v>
      </c>
    </row>
    <row r="177" spans="1:6" s="5" customFormat="1" x14ac:dyDescent="0.2">
      <c r="A177" s="5" t="s">
        <v>159</v>
      </c>
      <c r="C177" s="12">
        <v>600</v>
      </c>
      <c r="D177" s="35"/>
      <c r="E177" s="10">
        <f t="shared" si="2"/>
        <v>0</v>
      </c>
    </row>
    <row r="178" spans="1:6" s="5" customFormat="1" x14ac:dyDescent="0.2">
      <c r="A178" s="5" t="s">
        <v>160</v>
      </c>
      <c r="B178" s="5" t="s">
        <v>7</v>
      </c>
      <c r="C178" s="10">
        <v>455</v>
      </c>
      <c r="D178" s="35"/>
      <c r="E178" s="10">
        <f t="shared" si="2"/>
        <v>0</v>
      </c>
    </row>
    <row r="179" spans="1:6" s="5" customFormat="1" x14ac:dyDescent="0.2">
      <c r="A179" s="2" t="s">
        <v>161</v>
      </c>
      <c r="B179" s="2" t="s">
        <v>7</v>
      </c>
      <c r="C179" s="12">
        <v>340</v>
      </c>
      <c r="D179" s="35"/>
      <c r="E179" s="10">
        <f t="shared" si="2"/>
        <v>0</v>
      </c>
    </row>
    <row r="180" spans="1:6" s="5" customFormat="1" x14ac:dyDescent="0.2">
      <c r="A180" s="2" t="s">
        <v>162</v>
      </c>
      <c r="B180" s="2"/>
      <c r="C180" s="12">
        <v>270</v>
      </c>
      <c r="D180" s="35"/>
      <c r="E180" s="10">
        <f t="shared" si="2"/>
        <v>0</v>
      </c>
    </row>
    <row r="181" spans="1:6" x14ac:dyDescent="0.2">
      <c r="A181" s="2" t="s">
        <v>70</v>
      </c>
      <c r="B181" s="2" t="s">
        <v>7</v>
      </c>
      <c r="C181" s="12">
        <v>1195</v>
      </c>
      <c r="D181" s="35"/>
      <c r="E181" s="10">
        <f t="shared" si="2"/>
        <v>0</v>
      </c>
      <c r="F181" s="5"/>
    </row>
    <row r="182" spans="1:6" x14ac:dyDescent="0.2">
      <c r="A182" s="2" t="s">
        <v>71</v>
      </c>
      <c r="C182" s="12">
        <v>1045</v>
      </c>
      <c r="D182" s="35"/>
      <c r="E182" s="10">
        <f t="shared" si="2"/>
        <v>0</v>
      </c>
      <c r="F182" s="5"/>
    </row>
    <row r="183" spans="1:6" x14ac:dyDescent="0.2">
      <c r="A183" s="2" t="s">
        <v>72</v>
      </c>
      <c r="C183" s="12">
        <v>458</v>
      </c>
      <c r="D183" s="35"/>
      <c r="E183" s="10">
        <f t="shared" si="2"/>
        <v>0</v>
      </c>
      <c r="F183" s="5"/>
    </row>
    <row r="184" spans="1:6" s="5" customFormat="1" x14ac:dyDescent="0.2">
      <c r="A184" s="26" t="s">
        <v>158</v>
      </c>
      <c r="C184" s="10"/>
      <c r="D184" s="39"/>
      <c r="E184" s="10"/>
    </row>
    <row r="185" spans="1:6" ht="15" x14ac:dyDescent="0.35">
      <c r="C185" s="20" t="s">
        <v>57</v>
      </c>
      <c r="D185" s="43"/>
      <c r="E185" s="17">
        <f>SUM(E14:E184)</f>
        <v>12500</v>
      </c>
    </row>
    <row r="186" spans="1:6" ht="15" x14ac:dyDescent="0.35">
      <c r="C186" s="20" t="s">
        <v>56</v>
      </c>
      <c r="D186" s="43"/>
      <c r="E186" s="20">
        <f>MMULT(E185,15%)</f>
        <v>1875</v>
      </c>
    </row>
    <row r="187" spans="1:6" ht="15" x14ac:dyDescent="0.35">
      <c r="C187" s="20" t="s">
        <v>73</v>
      </c>
      <c r="D187" s="43"/>
      <c r="E187" s="20">
        <f>SUM(E185:E186)</f>
        <v>14375</v>
      </c>
    </row>
    <row r="188" spans="1:6" x14ac:dyDescent="0.2">
      <c r="A188" s="5"/>
      <c r="B188" s="5"/>
      <c r="C188" s="15"/>
      <c r="D188" s="40"/>
      <c r="E188" s="16"/>
    </row>
    <row r="189" spans="1:6" ht="15" x14ac:dyDescent="0.2">
      <c r="A189" s="23" t="s">
        <v>87</v>
      </c>
      <c r="B189" s="23"/>
      <c r="C189" s="24"/>
      <c r="D189" s="41"/>
      <c r="E189" s="24"/>
    </row>
    <row r="190" spans="1:6" ht="15" x14ac:dyDescent="0.2">
      <c r="A190" s="23" t="s">
        <v>88</v>
      </c>
      <c r="B190" s="23"/>
      <c r="C190" s="24"/>
      <c r="D190" s="41"/>
      <c r="E190" s="24"/>
    </row>
  </sheetData>
  <phoneticPr fontId="0" type="noConversion"/>
  <pageMargins left="0.25" right="0.25" top="0.75" bottom="0.75" header="0.3" footer="0.3"/>
  <pageSetup paperSize="9" scale="8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Avon Engineering</cp:lastModifiedBy>
  <cp:lastPrinted>2017-07-30T23:54:22Z</cp:lastPrinted>
  <dcterms:created xsi:type="dcterms:W3CDTF">2006-01-31T22:01:55Z</dcterms:created>
  <dcterms:modified xsi:type="dcterms:W3CDTF">2018-11-05T23:04:08Z</dcterms:modified>
</cp:coreProperties>
</file>