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keelowcraft-my.sharepoint.com/personal/admin_keelowcraft_com/Documents/Avon Engineering Files/KeelowCraft model prices/"/>
    </mc:Choice>
  </mc:AlternateContent>
  <xr:revisionPtr revIDLastSave="26" documentId="13_ncr:1_{AE7F8F60-F321-4C4A-B081-E3D3289F2F80}" xr6:coauthVersionLast="46" xr6:coauthVersionMax="46" xr10:uidLastSave="{3197EDC4-B36D-4917-8113-F2C83B885F9B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Sheet1!$B$1:$F$134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30" i="1"/>
  <c r="F128" i="1" l="1"/>
  <c r="F129" i="1" s="1"/>
  <c r="F130" i="1" l="1"/>
</calcChain>
</file>

<file path=xl/sharedStrings.xml><?xml version="1.0" encoding="utf-8"?>
<sst xmlns="http://schemas.openxmlformats.org/spreadsheetml/2006/main" count="175" uniqueCount="141">
  <si>
    <t>Length</t>
  </si>
  <si>
    <t>Gunnel</t>
  </si>
  <si>
    <t>5mm</t>
  </si>
  <si>
    <t>Sides</t>
  </si>
  <si>
    <t>Estimate</t>
  </si>
  <si>
    <t>2mm</t>
  </si>
  <si>
    <t>From</t>
  </si>
  <si>
    <t>1750mm</t>
  </si>
  <si>
    <t>Total</t>
  </si>
  <si>
    <t>Rails on Bow</t>
  </si>
  <si>
    <t>Options</t>
  </si>
  <si>
    <t>American Turbine Intake/Bissalloy Grill</t>
  </si>
  <si>
    <t>Rope Cleats on Rear Corners</t>
  </si>
  <si>
    <t>H-Bar Driveshaft</t>
  </si>
  <si>
    <t>Flywheel (Balanced to Suit)</t>
  </si>
  <si>
    <t>Bottom Width</t>
  </si>
  <si>
    <t>Cockpit Length</t>
  </si>
  <si>
    <t>Cockpit Width</t>
  </si>
  <si>
    <t>Bottom Thickness (Outer)</t>
  </si>
  <si>
    <t>Bottom Thickness (Inner)</t>
  </si>
  <si>
    <t>Alloy</t>
  </si>
  <si>
    <t>Priority Cooling System &amp; Hoses etc. (Raw Water)</t>
  </si>
  <si>
    <t>Steering System</t>
  </si>
  <si>
    <t>Hull Options</t>
  </si>
  <si>
    <t>Plaining Strakes (2x Each Side)</t>
  </si>
  <si>
    <t>Unit Protection Plate</t>
  </si>
  <si>
    <t>Electrical</t>
  </si>
  <si>
    <t xml:space="preserve">Front Seats (Low Back Bucket x2) &amp; Alloy Bases with Storage </t>
  </si>
  <si>
    <t>Remote Oil Drain Hose</t>
  </si>
  <si>
    <t>Cargo Net Fitted Under Dash</t>
  </si>
  <si>
    <t>Fitted</t>
  </si>
  <si>
    <t>2x Rod Holders</t>
  </si>
  <si>
    <t>Jet Units</t>
  </si>
  <si>
    <t>Flywheel Adaptor</t>
  </si>
  <si>
    <t>Flo Pro 2 Stage</t>
  </si>
  <si>
    <t>GST</t>
  </si>
  <si>
    <t>American Turbine</t>
  </si>
  <si>
    <t>Road Covers</t>
  </si>
  <si>
    <t>Install Engine, Plumb &amp; Wire (Injected Engines)</t>
  </si>
  <si>
    <t>Seating/Upholstery/Hatches</t>
  </si>
  <si>
    <t>Bilge System (2x 500GPH Pumps)</t>
  </si>
  <si>
    <t>Accessories</t>
  </si>
  <si>
    <t>Upgrade to Hot Dip Galvanize Trailer Chassis</t>
  </si>
  <si>
    <t>Trailer Stone Skirts</t>
  </si>
  <si>
    <t>Trailer Side Steps</t>
  </si>
  <si>
    <t>Grand Total</t>
  </si>
  <si>
    <t>3200mm</t>
  </si>
  <si>
    <t>Install Engine, Plumb &amp; Wire (Carb)</t>
  </si>
  <si>
    <t>2.5mm</t>
  </si>
  <si>
    <t>1370mm</t>
  </si>
  <si>
    <t>10deg</t>
  </si>
  <si>
    <t>Dead Rise 10deg Variable</t>
  </si>
  <si>
    <t>1430mm</t>
  </si>
  <si>
    <t>1650mm</t>
  </si>
  <si>
    <t>8mm Centre Section</t>
  </si>
  <si>
    <t>Front Seats (Low Back Bucket x2) &amp; Swivel/Slide Pedestals</t>
  </si>
  <si>
    <t>Reverse System (773/FloPro/Scott)</t>
  </si>
  <si>
    <t>Fuel System</t>
  </si>
  <si>
    <t>Price (Excl GST)</t>
  </si>
  <si>
    <t>Specifications</t>
  </si>
  <si>
    <t>Trailer Options</t>
  </si>
  <si>
    <t>Riverwild 320 - Options &amp; Price List</t>
  </si>
  <si>
    <t>Scott 6" - 612</t>
  </si>
  <si>
    <t>Engine Mounts x4 (Manufactured to Suit) - Adjustable</t>
  </si>
  <si>
    <t>Engine Installation</t>
  </si>
  <si>
    <t>A price/options list prepared specifically for you is valid for 30 days only</t>
  </si>
  <si>
    <t>Please note - due to exchange rate fluctuations, all prices listed are subject to change at any time</t>
  </si>
  <si>
    <t>Empower</t>
  </si>
  <si>
    <t>Plastic</t>
  </si>
  <si>
    <t>2.26/2.255</t>
  </si>
  <si>
    <t>2.72/2.73</t>
  </si>
  <si>
    <t>2.7/2.7.1</t>
  </si>
  <si>
    <t>2.7.2</t>
  </si>
  <si>
    <t>2.8.3</t>
  </si>
  <si>
    <t>4.8.1/4.8.3</t>
  </si>
  <si>
    <t>5.2/5.2.1</t>
  </si>
  <si>
    <t>5.5/5.51/5.6/5.7</t>
  </si>
  <si>
    <t>6.3.1</t>
  </si>
  <si>
    <t>6.5.1/6.5.2</t>
  </si>
  <si>
    <t>6.9.0</t>
  </si>
  <si>
    <t>6.2.1</t>
  </si>
  <si>
    <t>6.7.1</t>
  </si>
  <si>
    <t>Stereo - Dash Mounted / Bluetooth with Speakers</t>
  </si>
  <si>
    <t>3mm</t>
  </si>
  <si>
    <t>Floors</t>
  </si>
  <si>
    <t>Standard Windscreen With Watershed</t>
  </si>
  <si>
    <t>UHMWPE with 10mm Centre Section &amp; 5mm Bow Overlays</t>
  </si>
  <si>
    <t>Nylon Gunnel &amp; S/S Screws</t>
  </si>
  <si>
    <t>Glove Box In Dash (Open)</t>
  </si>
  <si>
    <t>Stainless Steel Handrails Dash/Cockpit</t>
  </si>
  <si>
    <t>Lifting Eyes on Transom</t>
  </si>
  <si>
    <t>Alloy Handles on Transom</t>
  </si>
  <si>
    <t>Stainless Steel Handrail Round Screen</t>
  </si>
  <si>
    <t xml:space="preserve">Transom Hatch </t>
  </si>
  <si>
    <t>Side Storage Pockets</t>
  </si>
  <si>
    <t>Flo Pro Single Stage</t>
  </si>
  <si>
    <t>Intake Block (Flo-Pro)</t>
  </si>
  <si>
    <t>Intake Block (Scott)</t>
  </si>
  <si>
    <t>Cut Unit Holes, Install Unit, Bolts &amp; Sealer (FloPro)</t>
  </si>
  <si>
    <t>Cut Unit Holes, Install Unit, Bolts &amp; Sealer (Scott)</t>
  </si>
  <si>
    <t>Unit Bull Bar &amp; Boarding Platform</t>
  </si>
  <si>
    <t>Each</t>
  </si>
  <si>
    <t xml:space="preserve">Front Bench Seat </t>
  </si>
  <si>
    <t>Engine Hatch, Struts/Mounts/Hinges &amp; Rubber Seal etc.</t>
  </si>
  <si>
    <t>Rope/Pulley</t>
  </si>
  <si>
    <t>Sand Trap &amp; Plumbing etc.</t>
  </si>
  <si>
    <t>Throttle Pedal &amp; Cable System</t>
  </si>
  <si>
    <t>Bilge System with Auto Switch (2x 500GPH Pumps/Float Switch)</t>
  </si>
  <si>
    <t>VHF Radio &amp; Whip etc.</t>
  </si>
  <si>
    <t xml:space="preserve">Accessory Power Socket </t>
  </si>
  <si>
    <t>10m Braided Bow Rope &amp; Cam Cleat</t>
  </si>
  <si>
    <t xml:space="preserve">4x Drink Holders </t>
  </si>
  <si>
    <t>Anti-Skid (Dash)</t>
  </si>
  <si>
    <t>Painted Windscreen</t>
  </si>
  <si>
    <t>Anti-Skid (Bonnet/Sides)</t>
  </si>
  <si>
    <t>Single Axle Trailer (Dura Galv, LED's, Galv Rims, Winch, WOF &amp; Jockey Wheel etc.</t>
  </si>
  <si>
    <t xml:space="preserve">Upgrade to Mag Wheels (Single Axle) </t>
  </si>
  <si>
    <t>REGO Plate Must be Supplied by Client</t>
  </si>
  <si>
    <t>Tote Tanks</t>
  </si>
  <si>
    <t>Water Trap Filter &amp; Hose to Pump etc.</t>
  </si>
  <si>
    <t>3mm Alloy Tread with Sound Deadening Tape (Main Area)</t>
  </si>
  <si>
    <t>Exhaust/Muffler System</t>
  </si>
  <si>
    <t>Customer Supply Own Engine - Installation Quotes Upon Request</t>
  </si>
  <si>
    <t>Half Cover with Watershed</t>
  </si>
  <si>
    <t>Raised Dash (Drivers Side)</t>
  </si>
  <si>
    <t>Raised Glove Box with Door</t>
  </si>
  <si>
    <t>Rail on Hatch (Alloy)</t>
  </si>
  <si>
    <t>3mm Alloy Tread with Sound Deadening Tape (Engine Bay Area)</t>
  </si>
  <si>
    <t>Fit Out Options</t>
  </si>
  <si>
    <t>Battery (NS70), Tray, Clamp, Isolation Switch &amp; Cables etc.</t>
  </si>
  <si>
    <t>Gauges, Key, Wiring &amp; Switches - Rev, H2o, Oil, Volt, Hr &amp; Senders etc.</t>
  </si>
  <si>
    <t>Engine Alarms (Low Oil Press/High Temp)</t>
  </si>
  <si>
    <t>Stone Guard / Clear Application (Full Boat)</t>
  </si>
  <si>
    <t>Bissalloy Steel Plate and 5mm Alloy Overlay (Biss 400, 1340x490x5)</t>
  </si>
  <si>
    <t>UHMPW</t>
  </si>
  <si>
    <t>CUSTOMER TO ENTER</t>
  </si>
  <si>
    <t>TYPE "YES" TO SELECT OPTION</t>
  </si>
  <si>
    <t>2L S/S Fire Extinguisher &amp; Marine Bracket</t>
  </si>
  <si>
    <t>Anti-Skid (Engine Hatch)</t>
  </si>
  <si>
    <t>Spare x 13" Alloy Rim, 8 Ply Tyre &amp; Spare Wheel Bracket</t>
  </si>
  <si>
    <t xml:space="preserve">Spare x 13" Galv Rim, 8 Ply Tyre &amp; Spare Wheel Bracket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</si>
</sst>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0.0"/>
  </numFmts>
  <fonts count="13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u val="singleAccounting"/>
      <sz val="9"/>
      <name val="Tahoma"/>
      <family val="2"/>
    </font>
    <font>
      <b/>
      <u/>
      <sz val="18"/>
      <name val="Tahoma"/>
      <family val="2"/>
    </font>
    <font>
      <sz val="12"/>
      <color rgb="FFFF0000"/>
      <name val="Tahoma"/>
      <family val="2"/>
    </font>
    <font>
      <b/>
      <u/>
      <sz val="10"/>
      <name val="Tahoma"/>
      <family val="2"/>
    </font>
    <font>
      <b/>
      <sz val="9"/>
      <color rgb="FFC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Border="1"/>
    <xf numFmtId="44" fontId="2" fillId="0" borderId="0" xfId="1" applyFont="1" applyFill="1" applyBorder="1"/>
    <xf numFmtId="0" fontId="5" fillId="0" borderId="0" xfId="0" applyFont="1" applyFill="1" applyBorder="1"/>
    <xf numFmtId="44" fontId="5" fillId="0" borderId="0" xfId="1" applyFont="1" applyFill="1" applyBorder="1"/>
    <xf numFmtId="44" fontId="7" fillId="0" borderId="0" xfId="1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44" fontId="4" fillId="0" borderId="0" xfId="1" applyFont="1" applyFill="1" applyBorder="1"/>
    <xf numFmtId="164" fontId="2" fillId="0" borderId="0" xfId="0" applyNumberFormat="1" applyFont="1" applyFill="1" applyBorder="1"/>
    <xf numFmtId="44" fontId="6" fillId="0" borderId="0" xfId="1" applyFont="1" applyBorder="1"/>
    <xf numFmtId="0" fontId="2" fillId="0" borderId="0" xfId="0" applyFont="1" applyBorder="1"/>
    <xf numFmtId="44" fontId="2" fillId="0" borderId="0" xfId="1" applyFont="1" applyBorder="1"/>
    <xf numFmtId="44" fontId="6" fillId="0" borderId="0" xfId="1" applyFont="1" applyFill="1" applyBorder="1"/>
    <xf numFmtId="44" fontId="3" fillId="0" borderId="0" xfId="1" applyFont="1" applyBorder="1"/>
    <xf numFmtId="44" fontId="8" fillId="2" borderId="0" xfId="1" applyFont="1" applyFill="1" applyBorder="1"/>
    <xf numFmtId="44" fontId="8" fillId="2" borderId="0" xfId="0" applyNumberFormat="1" applyFont="1" applyFill="1" applyBorder="1"/>
    <xf numFmtId="0" fontId="9" fillId="0" borderId="0" xfId="0" applyFont="1" applyFill="1" applyBorder="1"/>
    <xf numFmtId="44" fontId="6" fillId="3" borderId="0" xfId="1" applyFont="1" applyFill="1" applyBorder="1"/>
    <xf numFmtId="0" fontId="10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4" fontId="8" fillId="0" borderId="0" xfId="1" applyFont="1" applyFill="1" applyBorder="1"/>
    <xf numFmtId="44" fontId="5" fillId="4" borderId="0" xfId="1" applyFont="1" applyFill="1" applyBorder="1"/>
    <xf numFmtId="44" fontId="7" fillId="4" borderId="0" xfId="1" applyFont="1" applyFill="1" applyBorder="1"/>
    <xf numFmtId="44" fontId="6" fillId="4" borderId="0" xfId="1" applyFont="1" applyFill="1" applyBorder="1"/>
    <xf numFmtId="44" fontId="12" fillId="4" borderId="0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19050</xdr:rowOff>
    </xdr:from>
    <xdr:to>
      <xdr:col>5</xdr:col>
      <xdr:colOff>1009650</xdr:colOff>
      <xdr:row>9</xdr:row>
      <xdr:rowOff>864513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80975"/>
          <a:ext cx="9172575" cy="2140863"/>
        </a:xfrm>
        <a:prstGeom prst="rect">
          <a:avLst/>
        </a:prstGeom>
      </xdr:spPr>
    </xdr:pic>
    <xdr:clientData/>
  </xdr:twoCellAnchor>
  <xdr:twoCellAnchor>
    <xdr:from>
      <xdr:col>6</xdr:col>
      <xdr:colOff>95250</xdr:colOff>
      <xdr:row>18</xdr:row>
      <xdr:rowOff>57150</xdr:rowOff>
    </xdr:from>
    <xdr:to>
      <xdr:col>8</xdr:col>
      <xdr:colOff>190500</xdr:colOff>
      <xdr:row>45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372600" y="4095750"/>
          <a:ext cx="4229100" cy="47529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NZ" sz="1800" b="1" i="1" u="sng">
              <a:solidFill>
                <a:srgbClr val="C00000"/>
              </a:solidFill>
              <a:latin typeface="Cambria" panose="02040503050406030204" pitchFamily="18" charset="0"/>
            </a:rPr>
            <a:t>How to use this pricelist</a:t>
          </a:r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 to </a:t>
          </a:r>
        </a:p>
        <a:p>
          <a:pPr algn="ctr"/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customise your KeelowCraft</a:t>
          </a:r>
        </a:p>
        <a:p>
          <a:pPr algn="ctr"/>
          <a:endParaRPr lang="en-NZ" sz="1800" b="1" i="1" u="sng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Select your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preferenes from the </a:t>
          </a:r>
        </a:p>
        <a:p>
          <a:pPr algn="ctr"/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options </a:t>
          </a:r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column</a:t>
          </a:r>
        </a:p>
        <a:p>
          <a:pPr algn="ctr"/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Type YES into the green cell to select the option - your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</a:t>
          </a:r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customised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quote total will automatically update</a:t>
          </a:r>
        </a:p>
        <a:p>
          <a:pPr algn="ctr"/>
          <a:endParaRPr lang="en-NZ" sz="1800" b="0" i="1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 i="1" baseline="0">
              <a:solidFill>
                <a:srgbClr val="C00000"/>
              </a:solidFill>
              <a:latin typeface="Cambria" panose="02040503050406030204" pitchFamily="18" charset="0"/>
            </a:rPr>
            <a:t>All prices exclude GST</a:t>
          </a:r>
        </a:p>
        <a:p>
          <a:pPr algn="ctr"/>
          <a:r>
            <a:rPr lang="en-NZ" sz="1800" b="0" i="1" baseline="0">
              <a:solidFill>
                <a:srgbClr val="C00000"/>
              </a:solidFill>
              <a:latin typeface="Cambria" panose="02040503050406030204" pitchFamily="18" charset="0"/>
            </a:rPr>
            <a:t>All prices include fitting</a:t>
          </a:r>
          <a:endParaRPr lang="en-NZ" sz="1800" b="0" i="1">
            <a:solidFill>
              <a:srgbClr val="C00000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K135"/>
  <sheetViews>
    <sheetView tabSelected="1" topLeftCell="B1" workbookViewId="0">
      <selection activeCell="E18" sqref="E18"/>
    </sheetView>
  </sheetViews>
  <sheetFormatPr defaultRowHeight="12.75" x14ac:dyDescent="0.2"/>
  <cols>
    <col min="1" max="1" width="11.85546875" style="20" hidden="1" customWidth="1"/>
    <col min="2" max="2" width="70.28515625" style="1" bestFit="1" customWidth="1"/>
    <col min="3" max="3" width="11.7109375" style="1" customWidth="1"/>
    <col min="4" max="4" width="11.85546875" style="2" customWidth="1"/>
    <col min="5" max="5" width="29.42578125" style="2" bestFit="1" customWidth="1"/>
    <col min="6" max="6" width="15.85546875" style="2" bestFit="1" customWidth="1"/>
    <col min="7" max="7" width="9.140625" style="1"/>
    <col min="8" max="8" width="52.85546875" style="1" bestFit="1" customWidth="1"/>
    <col min="9" max="9" width="10.5703125" style="1" bestFit="1" customWidth="1"/>
    <col min="10" max="10" width="13.7109375" style="1" bestFit="1" customWidth="1"/>
    <col min="11" max="11" width="7" style="1" bestFit="1" customWidth="1"/>
    <col min="12" max="16384" width="9.140625" style="1"/>
  </cols>
  <sheetData>
    <row r="10" spans="1:7" ht="74.25" customHeight="1" x14ac:dyDescent="0.2"/>
    <row r="11" spans="1:7" ht="30" customHeight="1" x14ac:dyDescent="0.2"/>
    <row r="12" spans="1:7" ht="22.5" x14ac:dyDescent="0.3">
      <c r="B12" s="17" t="s">
        <v>61</v>
      </c>
      <c r="C12" s="3"/>
      <c r="D12" s="4"/>
      <c r="E12" s="4"/>
      <c r="F12" s="4"/>
    </row>
    <row r="13" spans="1:7" x14ac:dyDescent="0.2">
      <c r="B13" s="6"/>
      <c r="C13" s="3"/>
      <c r="D13" s="4"/>
      <c r="E13" s="4"/>
      <c r="F13" s="4"/>
    </row>
    <row r="14" spans="1:7" x14ac:dyDescent="0.2">
      <c r="A14" s="21" t="s">
        <v>67</v>
      </c>
      <c r="B14" s="6" t="s">
        <v>59</v>
      </c>
      <c r="C14" s="7"/>
      <c r="D14" s="8" t="s">
        <v>10</v>
      </c>
      <c r="E14" s="8"/>
      <c r="F14" s="8" t="s">
        <v>58</v>
      </c>
    </row>
    <row r="15" spans="1:7" x14ac:dyDescent="0.2">
      <c r="A15" s="20">
        <v>1.1111</v>
      </c>
      <c r="B15" s="3" t="s">
        <v>0</v>
      </c>
      <c r="C15" s="3" t="s">
        <v>46</v>
      </c>
      <c r="D15" s="4"/>
      <c r="E15" s="4"/>
      <c r="F15" s="4"/>
      <c r="G15" s="9"/>
    </row>
    <row r="16" spans="1:7" x14ac:dyDescent="0.2">
      <c r="B16" s="3" t="s">
        <v>1</v>
      </c>
      <c r="C16" s="3" t="s">
        <v>53</v>
      </c>
      <c r="D16" s="4"/>
      <c r="E16" s="4"/>
      <c r="F16" s="4"/>
      <c r="G16" s="9"/>
    </row>
    <row r="17" spans="1:7" x14ac:dyDescent="0.2">
      <c r="B17" s="3" t="s">
        <v>15</v>
      </c>
      <c r="C17" s="3" t="s">
        <v>52</v>
      </c>
      <c r="D17" s="4"/>
      <c r="E17" s="4"/>
      <c r="F17" s="4"/>
      <c r="G17" s="9"/>
    </row>
    <row r="18" spans="1:7" x14ac:dyDescent="0.2">
      <c r="B18" s="3" t="s">
        <v>51</v>
      </c>
      <c r="C18" s="3" t="s">
        <v>50</v>
      </c>
      <c r="D18" s="4"/>
      <c r="E18" s="4"/>
      <c r="F18" s="4"/>
      <c r="G18" s="9"/>
    </row>
    <row r="19" spans="1:7" x14ac:dyDescent="0.2">
      <c r="B19" s="3" t="s">
        <v>16</v>
      </c>
      <c r="C19" s="3" t="s">
        <v>7</v>
      </c>
      <c r="D19" s="4"/>
      <c r="E19" s="4"/>
      <c r="F19" s="4"/>
      <c r="G19" s="9"/>
    </row>
    <row r="20" spans="1:7" x14ac:dyDescent="0.2">
      <c r="B20" s="3" t="s">
        <v>17</v>
      </c>
      <c r="C20" s="3" t="s">
        <v>49</v>
      </c>
      <c r="D20" s="4"/>
      <c r="E20" s="4"/>
      <c r="F20" s="4"/>
      <c r="G20" s="9"/>
    </row>
    <row r="21" spans="1:7" x14ac:dyDescent="0.2">
      <c r="A21" s="20">
        <v>1.1000000000000001</v>
      </c>
      <c r="B21" s="3" t="s">
        <v>18</v>
      </c>
      <c r="C21" s="3" t="s">
        <v>2</v>
      </c>
      <c r="D21" s="4"/>
      <c r="E21" s="4"/>
      <c r="F21" s="4"/>
      <c r="G21" s="9"/>
    </row>
    <row r="22" spans="1:7" x14ac:dyDescent="0.2">
      <c r="B22" s="3" t="s">
        <v>19</v>
      </c>
      <c r="C22" s="3" t="s">
        <v>2</v>
      </c>
      <c r="D22" s="4"/>
      <c r="E22" s="4"/>
      <c r="F22" s="4"/>
      <c r="G22" s="9"/>
    </row>
    <row r="23" spans="1:7" x14ac:dyDescent="0.2">
      <c r="A23" s="22">
        <v>1</v>
      </c>
      <c r="B23" s="3" t="s">
        <v>3</v>
      </c>
      <c r="C23" s="3" t="s">
        <v>48</v>
      </c>
      <c r="D23" s="4"/>
      <c r="E23" s="4"/>
      <c r="F23" s="4"/>
      <c r="G23" s="9"/>
    </row>
    <row r="24" spans="1:7" x14ac:dyDescent="0.2">
      <c r="B24" s="3" t="s">
        <v>85</v>
      </c>
      <c r="C24" s="3" t="s">
        <v>5</v>
      </c>
      <c r="D24" s="4"/>
      <c r="E24" s="4"/>
      <c r="F24" s="4"/>
      <c r="G24" s="9"/>
    </row>
    <row r="25" spans="1:7" x14ac:dyDescent="0.2">
      <c r="A25" s="20">
        <v>1.1399999999999999</v>
      </c>
      <c r="B25" s="3" t="s">
        <v>24</v>
      </c>
      <c r="C25" s="3"/>
      <c r="D25" s="4"/>
      <c r="E25" s="4"/>
      <c r="F25" s="4"/>
      <c r="G25" s="9"/>
    </row>
    <row r="26" spans="1:7" x14ac:dyDescent="0.2">
      <c r="B26" s="3" t="s">
        <v>87</v>
      </c>
      <c r="C26" s="3" t="s">
        <v>134</v>
      </c>
      <c r="D26" s="4"/>
      <c r="E26" s="4"/>
      <c r="F26" s="4"/>
      <c r="G26" s="9"/>
    </row>
    <row r="27" spans="1:7" x14ac:dyDescent="0.2">
      <c r="B27" s="3"/>
      <c r="C27" s="3"/>
      <c r="D27" s="4"/>
      <c r="E27" s="4"/>
      <c r="F27" s="18">
        <v>9800</v>
      </c>
      <c r="G27" s="9"/>
    </row>
    <row r="28" spans="1:7" x14ac:dyDescent="0.2">
      <c r="B28" s="3"/>
      <c r="C28" s="3"/>
      <c r="D28" s="4"/>
      <c r="E28" s="27" t="s">
        <v>135</v>
      </c>
      <c r="F28" s="13"/>
      <c r="G28" s="9"/>
    </row>
    <row r="29" spans="1:7" s="11" customFormat="1" x14ac:dyDescent="0.2">
      <c r="A29" s="20"/>
      <c r="B29" s="6" t="s">
        <v>23</v>
      </c>
      <c r="C29" s="3"/>
      <c r="D29" s="4"/>
      <c r="E29" s="27" t="s">
        <v>136</v>
      </c>
      <c r="F29" s="10"/>
    </row>
    <row r="30" spans="1:7" s="11" customFormat="1" x14ac:dyDescent="0.2">
      <c r="A30" s="20">
        <v>1.121</v>
      </c>
      <c r="B30" s="3" t="s">
        <v>54</v>
      </c>
      <c r="C30" s="3" t="s">
        <v>20</v>
      </c>
      <c r="D30" s="4">
        <v>960</v>
      </c>
      <c r="E30" s="24"/>
      <c r="F30" s="10">
        <f>IF(E30="YES",D30,0)</f>
        <v>0</v>
      </c>
    </row>
    <row r="31" spans="1:7" x14ac:dyDescent="0.2">
      <c r="A31" s="20">
        <v>1.1299999999999999</v>
      </c>
      <c r="B31" s="3" t="s">
        <v>133</v>
      </c>
      <c r="C31" s="3" t="s">
        <v>2</v>
      </c>
      <c r="D31" s="4">
        <v>1195</v>
      </c>
      <c r="E31" s="24"/>
      <c r="F31" s="10">
        <f t="shared" ref="F31:F91" si="0">IF(E31="YES",D31,0)</f>
        <v>0</v>
      </c>
    </row>
    <row r="32" spans="1:7" x14ac:dyDescent="0.2">
      <c r="A32" s="20">
        <v>1.1200000000000001</v>
      </c>
      <c r="B32" s="3" t="s">
        <v>86</v>
      </c>
      <c r="C32" s="3"/>
      <c r="D32" s="4">
        <v>2400</v>
      </c>
      <c r="E32" s="24"/>
      <c r="F32" s="10">
        <f t="shared" si="0"/>
        <v>0</v>
      </c>
    </row>
    <row r="33" spans="1:6" x14ac:dyDescent="0.2">
      <c r="A33" s="20">
        <v>1.19</v>
      </c>
      <c r="B33" s="3" t="s">
        <v>88</v>
      </c>
      <c r="C33" s="3"/>
      <c r="D33" s="4">
        <v>250</v>
      </c>
      <c r="E33" s="24"/>
      <c r="F33" s="10">
        <f t="shared" si="0"/>
        <v>0</v>
      </c>
    </row>
    <row r="34" spans="1:6" x14ac:dyDescent="0.2">
      <c r="B34" s="3" t="s">
        <v>125</v>
      </c>
      <c r="C34" s="3"/>
      <c r="D34" s="4">
        <v>540</v>
      </c>
      <c r="E34" s="24"/>
      <c r="F34" s="10">
        <f t="shared" si="0"/>
        <v>0</v>
      </c>
    </row>
    <row r="35" spans="1:6" x14ac:dyDescent="0.2">
      <c r="B35" s="3" t="s">
        <v>124</v>
      </c>
      <c r="C35" s="3"/>
      <c r="D35" s="4">
        <v>475</v>
      </c>
      <c r="E35" s="24"/>
      <c r="F35" s="10">
        <f t="shared" si="0"/>
        <v>0</v>
      </c>
    </row>
    <row r="36" spans="1:6" s="11" customFormat="1" x14ac:dyDescent="0.2">
      <c r="A36" s="20">
        <v>1.25</v>
      </c>
      <c r="B36" s="3" t="s">
        <v>89</v>
      </c>
      <c r="C36" s="3"/>
      <c r="D36" s="4">
        <v>195</v>
      </c>
      <c r="E36" s="24"/>
      <c r="F36" s="10">
        <f t="shared" si="0"/>
        <v>0</v>
      </c>
    </row>
    <row r="37" spans="1:6" s="11" customFormat="1" x14ac:dyDescent="0.2">
      <c r="A37" s="20">
        <v>1.2649999999999999</v>
      </c>
      <c r="B37" s="3" t="s">
        <v>90</v>
      </c>
      <c r="C37" s="3"/>
      <c r="D37" s="4">
        <v>165</v>
      </c>
      <c r="E37" s="24"/>
      <c r="F37" s="10">
        <f t="shared" si="0"/>
        <v>0</v>
      </c>
    </row>
    <row r="38" spans="1:6" s="11" customFormat="1" x14ac:dyDescent="0.2">
      <c r="A38" s="20">
        <v>1.26</v>
      </c>
      <c r="B38" s="3" t="s">
        <v>91</v>
      </c>
      <c r="C38" s="3"/>
      <c r="D38" s="4">
        <v>60</v>
      </c>
      <c r="E38" s="24"/>
      <c r="F38" s="10">
        <f t="shared" si="0"/>
        <v>0</v>
      </c>
    </row>
    <row r="39" spans="1:6" s="11" customFormat="1" x14ac:dyDescent="0.2">
      <c r="A39" s="20">
        <v>1.27</v>
      </c>
      <c r="B39" s="3" t="s">
        <v>92</v>
      </c>
      <c r="C39" s="3"/>
      <c r="D39" s="4">
        <v>600</v>
      </c>
      <c r="E39" s="24"/>
      <c r="F39" s="10">
        <f t="shared" si="0"/>
        <v>0</v>
      </c>
    </row>
    <row r="40" spans="1:6" s="11" customFormat="1" x14ac:dyDescent="0.2">
      <c r="A40" s="20">
        <v>1.29</v>
      </c>
      <c r="B40" s="3" t="s">
        <v>9</v>
      </c>
      <c r="C40" s="3"/>
      <c r="D40" s="4">
        <v>210</v>
      </c>
      <c r="E40" s="24"/>
      <c r="F40" s="10">
        <f t="shared" si="0"/>
        <v>0</v>
      </c>
    </row>
    <row r="41" spans="1:6" s="11" customFormat="1" x14ac:dyDescent="0.2">
      <c r="A41" s="20">
        <v>2.1</v>
      </c>
      <c r="B41" s="3" t="s">
        <v>93</v>
      </c>
      <c r="C41" s="3" t="s">
        <v>68</v>
      </c>
      <c r="D41" s="4">
        <v>195</v>
      </c>
      <c r="E41" s="24"/>
      <c r="F41" s="10">
        <f t="shared" si="0"/>
        <v>0</v>
      </c>
    </row>
    <row r="42" spans="1:6" s="11" customFormat="1" x14ac:dyDescent="0.2">
      <c r="A42" s="20">
        <v>2.2400000000000002</v>
      </c>
      <c r="B42" s="3" t="s">
        <v>94</v>
      </c>
      <c r="C42" s="3" t="s">
        <v>83</v>
      </c>
      <c r="D42" s="4">
        <v>350</v>
      </c>
      <c r="E42" s="24"/>
      <c r="F42" s="10">
        <f t="shared" si="0"/>
        <v>0</v>
      </c>
    </row>
    <row r="43" spans="1:6" s="11" customFormat="1" x14ac:dyDescent="0.2">
      <c r="A43" s="20"/>
      <c r="B43" s="3"/>
      <c r="C43" s="3"/>
      <c r="D43" s="4"/>
      <c r="E43" s="24"/>
      <c r="F43" s="10">
        <f t="shared" si="0"/>
        <v>0</v>
      </c>
    </row>
    <row r="44" spans="1:6" s="11" customFormat="1" x14ac:dyDescent="0.2">
      <c r="A44" s="20"/>
      <c r="B44" s="6" t="s">
        <v>32</v>
      </c>
      <c r="C44" s="3"/>
      <c r="D44" s="4"/>
      <c r="E44" s="24"/>
      <c r="F44" s="10">
        <f t="shared" si="0"/>
        <v>0</v>
      </c>
    </row>
    <row r="45" spans="1:6" s="11" customFormat="1" x14ac:dyDescent="0.2">
      <c r="A45" s="20">
        <v>2.6</v>
      </c>
      <c r="B45" s="3" t="s">
        <v>62</v>
      </c>
      <c r="C45" s="3" t="s">
        <v>4</v>
      </c>
      <c r="D45" s="5">
        <v>8500</v>
      </c>
      <c r="E45" s="25"/>
      <c r="F45" s="10">
        <f t="shared" si="0"/>
        <v>0</v>
      </c>
    </row>
    <row r="46" spans="1:6" s="11" customFormat="1" x14ac:dyDescent="0.2">
      <c r="A46" s="20">
        <v>2.5</v>
      </c>
      <c r="B46" s="3" t="s">
        <v>95</v>
      </c>
      <c r="C46" s="3" t="s">
        <v>4</v>
      </c>
      <c r="D46" s="5">
        <v>6327</v>
      </c>
      <c r="E46" s="25"/>
      <c r="F46" s="10">
        <f t="shared" si="0"/>
        <v>0</v>
      </c>
    </row>
    <row r="47" spans="1:6" s="11" customFormat="1" x14ac:dyDescent="0.2">
      <c r="A47" s="20">
        <v>2.5</v>
      </c>
      <c r="B47" s="3" t="s">
        <v>34</v>
      </c>
      <c r="C47" s="3" t="s">
        <v>4</v>
      </c>
      <c r="D47" s="5">
        <v>7352</v>
      </c>
      <c r="E47" s="25"/>
      <c r="F47" s="10">
        <f t="shared" si="0"/>
        <v>0</v>
      </c>
    </row>
    <row r="48" spans="1:6" s="11" customFormat="1" x14ac:dyDescent="0.2">
      <c r="A48" s="20" t="s">
        <v>69</v>
      </c>
      <c r="B48" s="3" t="s">
        <v>36</v>
      </c>
      <c r="C48" s="3" t="s">
        <v>4</v>
      </c>
      <c r="D48" s="5">
        <v>8500</v>
      </c>
      <c r="E48" s="25"/>
      <c r="F48" s="10">
        <f t="shared" si="0"/>
        <v>0</v>
      </c>
    </row>
    <row r="49" spans="1:6" s="11" customFormat="1" x14ac:dyDescent="0.2">
      <c r="A49" s="20">
        <v>2.2549999999999999</v>
      </c>
      <c r="B49" s="3" t="s">
        <v>11</v>
      </c>
      <c r="C49" s="3" t="s">
        <v>4</v>
      </c>
      <c r="D49" s="4">
        <v>995</v>
      </c>
      <c r="E49" s="24"/>
      <c r="F49" s="10">
        <f t="shared" si="0"/>
        <v>0</v>
      </c>
    </row>
    <row r="50" spans="1:6" s="11" customFormat="1" x14ac:dyDescent="0.2">
      <c r="A50" s="20"/>
      <c r="B50" s="3" t="s">
        <v>13</v>
      </c>
      <c r="C50" s="3"/>
      <c r="D50" s="4">
        <v>695</v>
      </c>
      <c r="E50" s="24"/>
      <c r="F50" s="10">
        <f t="shared" si="0"/>
        <v>0</v>
      </c>
    </row>
    <row r="51" spans="1:6" s="11" customFormat="1" x14ac:dyDescent="0.2">
      <c r="A51" s="20"/>
      <c r="B51" s="3" t="s">
        <v>33</v>
      </c>
      <c r="C51" s="3"/>
      <c r="D51" s="4">
        <v>340</v>
      </c>
      <c r="E51" s="24"/>
      <c r="F51" s="10">
        <f t="shared" si="0"/>
        <v>0</v>
      </c>
    </row>
    <row r="52" spans="1:6" s="11" customFormat="1" x14ac:dyDescent="0.2">
      <c r="A52" s="20"/>
      <c r="B52" s="3"/>
      <c r="C52" s="3"/>
      <c r="D52" s="4"/>
      <c r="E52" s="24"/>
      <c r="F52" s="10">
        <f t="shared" si="0"/>
        <v>0</v>
      </c>
    </row>
    <row r="53" spans="1:6" s="11" customFormat="1" x14ac:dyDescent="0.2">
      <c r="A53" s="20">
        <v>2.27</v>
      </c>
      <c r="B53" s="3" t="s">
        <v>96</v>
      </c>
      <c r="C53" s="3" t="s">
        <v>6</v>
      </c>
      <c r="D53" s="4">
        <v>295</v>
      </c>
      <c r="E53" s="24"/>
      <c r="F53" s="10">
        <f t="shared" si="0"/>
        <v>0</v>
      </c>
    </row>
    <row r="54" spans="1:6" s="11" customFormat="1" x14ac:dyDescent="0.2">
      <c r="A54" s="20">
        <v>2.2999999999999998</v>
      </c>
      <c r="B54" s="3" t="s">
        <v>97</v>
      </c>
      <c r="C54" s="3" t="s">
        <v>6</v>
      </c>
      <c r="D54" s="4">
        <v>390</v>
      </c>
      <c r="E54" s="24"/>
      <c r="F54" s="10">
        <f t="shared" si="0"/>
        <v>0</v>
      </c>
    </row>
    <row r="55" spans="1:6" s="11" customFormat="1" x14ac:dyDescent="0.2">
      <c r="A55" s="20">
        <v>2.5</v>
      </c>
      <c r="B55" s="3" t="s">
        <v>98</v>
      </c>
      <c r="C55" s="3" t="s">
        <v>6</v>
      </c>
      <c r="D55" s="4">
        <v>450</v>
      </c>
      <c r="E55" s="24"/>
      <c r="F55" s="10">
        <f t="shared" si="0"/>
        <v>0</v>
      </c>
    </row>
    <row r="56" spans="1:6" s="11" customFormat="1" x14ac:dyDescent="0.2">
      <c r="A56" s="20">
        <v>2.6</v>
      </c>
      <c r="B56" s="3" t="s">
        <v>99</v>
      </c>
      <c r="C56" s="3" t="s">
        <v>6</v>
      </c>
      <c r="D56" s="4">
        <v>595</v>
      </c>
      <c r="E56" s="24"/>
      <c r="F56" s="10">
        <f t="shared" si="0"/>
        <v>0</v>
      </c>
    </row>
    <row r="57" spans="1:6" s="11" customFormat="1" x14ac:dyDescent="0.2">
      <c r="A57" s="20"/>
      <c r="B57" s="3"/>
      <c r="C57" s="3"/>
      <c r="D57" s="4"/>
      <c r="E57" s="24"/>
      <c r="F57" s="10">
        <f t="shared" si="0"/>
        <v>0</v>
      </c>
    </row>
    <row r="58" spans="1:6" s="11" customFormat="1" x14ac:dyDescent="0.2">
      <c r="A58" s="20" t="s">
        <v>71</v>
      </c>
      <c r="B58" s="3" t="s">
        <v>25</v>
      </c>
      <c r="C58" s="3" t="s">
        <v>6</v>
      </c>
      <c r="D58" s="4">
        <v>550</v>
      </c>
      <c r="E58" s="24"/>
      <c r="F58" s="10">
        <f t="shared" si="0"/>
        <v>0</v>
      </c>
    </row>
    <row r="59" spans="1:6" s="11" customFormat="1" x14ac:dyDescent="0.2">
      <c r="A59" s="20" t="s">
        <v>70</v>
      </c>
      <c r="B59" s="3" t="s">
        <v>100</v>
      </c>
      <c r="C59" s="3" t="s">
        <v>6</v>
      </c>
      <c r="D59" s="4">
        <v>625</v>
      </c>
      <c r="E59" s="24"/>
      <c r="F59" s="10">
        <f t="shared" si="0"/>
        <v>0</v>
      </c>
    </row>
    <row r="60" spans="1:6" s="11" customFormat="1" x14ac:dyDescent="0.2">
      <c r="A60" s="20"/>
      <c r="B60" s="3"/>
      <c r="C60" s="3"/>
      <c r="D60" s="4"/>
      <c r="E60" s="24"/>
      <c r="F60" s="10">
        <f t="shared" si="0"/>
        <v>0</v>
      </c>
    </row>
    <row r="61" spans="1:6" s="11" customFormat="1" x14ac:dyDescent="0.2">
      <c r="A61" s="20"/>
      <c r="B61" s="6" t="s">
        <v>64</v>
      </c>
      <c r="C61" s="3"/>
      <c r="D61" s="4"/>
      <c r="E61" s="24"/>
      <c r="F61" s="10">
        <f t="shared" si="0"/>
        <v>0</v>
      </c>
    </row>
    <row r="62" spans="1:6" s="11" customFormat="1" x14ac:dyDescent="0.2">
      <c r="A62" s="20"/>
      <c r="B62" s="6" t="s">
        <v>122</v>
      </c>
      <c r="C62" s="3"/>
      <c r="D62" s="4"/>
      <c r="E62" s="24"/>
      <c r="F62" s="10">
        <f t="shared" si="0"/>
        <v>0</v>
      </c>
    </row>
    <row r="63" spans="1:6" s="11" customFormat="1" x14ac:dyDescent="0.2">
      <c r="A63" s="20" t="s">
        <v>72</v>
      </c>
      <c r="B63" s="3" t="s">
        <v>14</v>
      </c>
      <c r="C63" s="3" t="s">
        <v>6</v>
      </c>
      <c r="D63" s="4">
        <v>495</v>
      </c>
      <c r="E63" s="24"/>
      <c r="F63" s="10">
        <f t="shared" si="0"/>
        <v>0</v>
      </c>
    </row>
    <row r="64" spans="1:6" s="11" customFormat="1" x14ac:dyDescent="0.2">
      <c r="A64" s="20">
        <v>2.8</v>
      </c>
      <c r="B64" s="3" t="s">
        <v>21</v>
      </c>
      <c r="C64" s="3" t="s">
        <v>4</v>
      </c>
      <c r="D64" s="4">
        <v>645</v>
      </c>
      <c r="E64" s="24"/>
      <c r="F64" s="10">
        <f t="shared" si="0"/>
        <v>0</v>
      </c>
    </row>
    <row r="65" spans="1:11" s="11" customFormat="1" x14ac:dyDescent="0.2">
      <c r="A65" s="20" t="s">
        <v>73</v>
      </c>
      <c r="B65" s="3" t="s">
        <v>121</v>
      </c>
      <c r="C65" s="3" t="s">
        <v>4</v>
      </c>
      <c r="D65" s="4">
        <v>540</v>
      </c>
      <c r="E65" s="24"/>
      <c r="F65" s="10">
        <f t="shared" si="0"/>
        <v>0</v>
      </c>
    </row>
    <row r="66" spans="1:11" s="11" customFormat="1" x14ac:dyDescent="0.2">
      <c r="A66" s="20">
        <v>2.84</v>
      </c>
      <c r="B66" s="3" t="s">
        <v>63</v>
      </c>
      <c r="C66" s="3" t="s">
        <v>4</v>
      </c>
      <c r="D66" s="4">
        <v>725</v>
      </c>
      <c r="E66" s="24"/>
      <c r="F66" s="10">
        <f t="shared" si="0"/>
        <v>0</v>
      </c>
    </row>
    <row r="67" spans="1:11" s="11" customFormat="1" x14ac:dyDescent="0.2">
      <c r="A67" s="20">
        <v>2.86</v>
      </c>
      <c r="B67" s="3" t="s">
        <v>47</v>
      </c>
      <c r="C67" s="3" t="s">
        <v>4</v>
      </c>
      <c r="D67" s="4">
        <v>595</v>
      </c>
      <c r="E67" s="24"/>
      <c r="F67" s="10">
        <f t="shared" si="0"/>
        <v>0</v>
      </c>
    </row>
    <row r="68" spans="1:11" s="11" customFormat="1" x14ac:dyDescent="0.2">
      <c r="A68" s="20">
        <v>2.87</v>
      </c>
      <c r="B68" s="3" t="s">
        <v>38</v>
      </c>
      <c r="C68" s="3" t="s">
        <v>4</v>
      </c>
      <c r="D68" s="4">
        <v>750</v>
      </c>
      <c r="E68" s="24"/>
      <c r="F68" s="10">
        <f t="shared" si="0"/>
        <v>0</v>
      </c>
    </row>
    <row r="69" spans="1:11" x14ac:dyDescent="0.2">
      <c r="A69" s="20">
        <v>2.8719999999999999</v>
      </c>
      <c r="B69" s="3" t="s">
        <v>28</v>
      </c>
      <c r="C69" s="3"/>
      <c r="D69" s="4">
        <v>225</v>
      </c>
      <c r="E69" s="24"/>
      <c r="F69" s="10">
        <f t="shared" si="0"/>
        <v>0</v>
      </c>
    </row>
    <row r="70" spans="1:11" x14ac:dyDescent="0.2">
      <c r="B70" s="3"/>
      <c r="C70" s="3"/>
      <c r="D70" s="4"/>
      <c r="E70" s="24"/>
      <c r="F70" s="10">
        <f t="shared" si="0"/>
        <v>0</v>
      </c>
    </row>
    <row r="71" spans="1:11" s="11" customFormat="1" x14ac:dyDescent="0.2">
      <c r="A71" s="20"/>
      <c r="B71" s="6" t="s">
        <v>84</v>
      </c>
      <c r="C71" s="3"/>
      <c r="D71" s="4"/>
      <c r="E71" s="24"/>
      <c r="F71" s="10">
        <f t="shared" si="0"/>
        <v>0</v>
      </c>
    </row>
    <row r="72" spans="1:11" s="11" customFormat="1" x14ac:dyDescent="0.2">
      <c r="A72" s="22">
        <v>3</v>
      </c>
      <c r="B72" s="3" t="s">
        <v>120</v>
      </c>
      <c r="C72" s="3"/>
      <c r="D72" s="4">
        <v>520</v>
      </c>
      <c r="E72" s="24"/>
      <c r="F72" s="10">
        <f t="shared" si="0"/>
        <v>0</v>
      </c>
    </row>
    <row r="73" spans="1:11" s="11" customFormat="1" x14ac:dyDescent="0.2">
      <c r="A73" s="22"/>
      <c r="B73" s="3" t="s">
        <v>127</v>
      </c>
      <c r="C73" s="3"/>
      <c r="D73" s="4">
        <v>225</v>
      </c>
      <c r="E73" s="24"/>
      <c r="F73" s="10">
        <f t="shared" si="0"/>
        <v>0</v>
      </c>
    </row>
    <row r="74" spans="1:11" s="11" customFormat="1" x14ac:dyDescent="0.2">
      <c r="A74" s="20"/>
      <c r="B74" s="3"/>
      <c r="C74" s="3"/>
      <c r="D74" s="4"/>
      <c r="E74" s="24"/>
      <c r="F74" s="10">
        <f t="shared" si="0"/>
        <v>0</v>
      </c>
      <c r="I74" s="12"/>
    </row>
    <row r="75" spans="1:11" ht="15" customHeight="1" x14ac:dyDescent="0.2">
      <c r="B75" s="6" t="s">
        <v>57</v>
      </c>
      <c r="C75" s="3"/>
      <c r="D75" s="4"/>
      <c r="E75" s="24"/>
      <c r="F75" s="10">
        <f t="shared" si="0"/>
        <v>0</v>
      </c>
    </row>
    <row r="76" spans="1:11" s="11" customFormat="1" x14ac:dyDescent="0.2">
      <c r="A76" s="22">
        <v>4</v>
      </c>
      <c r="B76" s="3" t="s">
        <v>118</v>
      </c>
      <c r="C76" s="3" t="s">
        <v>101</v>
      </c>
      <c r="D76" s="4">
        <v>110</v>
      </c>
      <c r="E76" s="24"/>
      <c r="F76" s="10">
        <f t="shared" si="0"/>
        <v>0</v>
      </c>
      <c r="K76" s="14"/>
    </row>
    <row r="77" spans="1:11" s="11" customFormat="1" x14ac:dyDescent="0.2">
      <c r="A77" s="20">
        <v>4.3</v>
      </c>
      <c r="B77" s="3" t="s">
        <v>119</v>
      </c>
      <c r="C77" s="3"/>
      <c r="D77" s="4">
        <v>205</v>
      </c>
      <c r="E77" s="24"/>
      <c r="F77" s="10">
        <f t="shared" si="0"/>
        <v>0</v>
      </c>
      <c r="K77" s="14"/>
    </row>
    <row r="78" spans="1:11" s="11" customFormat="1" x14ac:dyDescent="0.2">
      <c r="A78" s="20"/>
      <c r="B78" s="3"/>
      <c r="C78" s="3"/>
      <c r="D78" s="4"/>
      <c r="E78" s="24"/>
      <c r="F78" s="10">
        <f t="shared" si="0"/>
        <v>0</v>
      </c>
      <c r="K78" s="14"/>
    </row>
    <row r="79" spans="1:11" s="11" customFormat="1" x14ac:dyDescent="0.2">
      <c r="A79" s="20"/>
      <c r="B79" s="6" t="s">
        <v>39</v>
      </c>
      <c r="C79" s="3"/>
      <c r="D79" s="4"/>
      <c r="E79" s="24"/>
      <c r="F79" s="10">
        <f t="shared" si="0"/>
        <v>0</v>
      </c>
      <c r="K79" s="14"/>
    </row>
    <row r="80" spans="1:11" x14ac:dyDescent="0.2">
      <c r="A80" s="20">
        <v>4.4000000000000004</v>
      </c>
      <c r="B80" s="3" t="s">
        <v>27</v>
      </c>
      <c r="C80" s="3" t="s">
        <v>6</v>
      </c>
      <c r="D80" s="4">
        <v>1395</v>
      </c>
      <c r="E80" s="24"/>
      <c r="F80" s="10">
        <f t="shared" si="0"/>
        <v>0</v>
      </c>
    </row>
    <row r="81" spans="1:11" s="11" customFormat="1" x14ac:dyDescent="0.2">
      <c r="A81" s="20">
        <v>4.41</v>
      </c>
      <c r="B81" s="3" t="s">
        <v>55</v>
      </c>
      <c r="C81" s="3" t="s">
        <v>6</v>
      </c>
      <c r="D81" s="4">
        <v>1495</v>
      </c>
      <c r="E81" s="24"/>
      <c r="F81" s="10">
        <f t="shared" si="0"/>
        <v>0</v>
      </c>
      <c r="G81" s="1"/>
      <c r="K81" s="1"/>
    </row>
    <row r="82" spans="1:11" x14ac:dyDescent="0.2">
      <c r="A82" s="20">
        <v>4.42</v>
      </c>
      <c r="B82" s="3" t="s">
        <v>102</v>
      </c>
      <c r="C82" s="3" t="s">
        <v>6</v>
      </c>
      <c r="D82" s="4">
        <v>995</v>
      </c>
      <c r="E82" s="24"/>
      <c r="F82" s="10">
        <f t="shared" si="0"/>
        <v>0</v>
      </c>
    </row>
    <row r="83" spans="1:11" s="11" customFormat="1" x14ac:dyDescent="0.2">
      <c r="A83" s="20" t="s">
        <v>74</v>
      </c>
      <c r="B83" s="3" t="s">
        <v>103</v>
      </c>
      <c r="C83" s="3" t="s">
        <v>6</v>
      </c>
      <c r="D83" s="4">
        <v>1200</v>
      </c>
      <c r="E83" s="24"/>
      <c r="F83" s="10">
        <f t="shared" si="0"/>
        <v>0</v>
      </c>
    </row>
    <row r="84" spans="1:11" s="11" customFormat="1" x14ac:dyDescent="0.2">
      <c r="A84" s="20"/>
      <c r="B84" s="3" t="s">
        <v>126</v>
      </c>
      <c r="C84" s="3"/>
      <c r="D84" s="4">
        <v>210</v>
      </c>
      <c r="E84" s="24"/>
      <c r="F84" s="10">
        <f t="shared" si="0"/>
        <v>0</v>
      </c>
    </row>
    <row r="85" spans="1:11" s="11" customFormat="1" x14ac:dyDescent="0.2">
      <c r="A85" s="20"/>
      <c r="B85" s="3"/>
      <c r="C85" s="3"/>
      <c r="D85" s="4"/>
      <c r="E85" s="24"/>
      <c r="F85" s="10">
        <f t="shared" si="0"/>
        <v>0</v>
      </c>
    </row>
    <row r="86" spans="1:11" s="11" customFormat="1" x14ac:dyDescent="0.2">
      <c r="A86" s="20"/>
      <c r="B86" s="6" t="s">
        <v>128</v>
      </c>
      <c r="C86" s="3"/>
      <c r="D86" s="13"/>
      <c r="E86" s="26"/>
      <c r="F86" s="10">
        <f t="shared" si="0"/>
        <v>0</v>
      </c>
      <c r="G86" s="1"/>
    </row>
    <row r="87" spans="1:11" s="11" customFormat="1" x14ac:dyDescent="0.2">
      <c r="A87" s="20">
        <v>5.0999999999999996</v>
      </c>
      <c r="B87" s="3" t="s">
        <v>22</v>
      </c>
      <c r="C87" s="3" t="s">
        <v>104</v>
      </c>
      <c r="D87" s="4">
        <v>1450</v>
      </c>
      <c r="E87" s="24"/>
      <c r="F87" s="10">
        <f t="shared" si="0"/>
        <v>0</v>
      </c>
    </row>
    <row r="88" spans="1:11" s="11" customFormat="1" x14ac:dyDescent="0.2">
      <c r="A88" s="20" t="s">
        <v>75</v>
      </c>
      <c r="B88" s="3" t="s">
        <v>56</v>
      </c>
      <c r="C88" s="3"/>
      <c r="D88" s="4">
        <v>1080</v>
      </c>
      <c r="E88" s="24"/>
      <c r="F88" s="10">
        <f t="shared" si="0"/>
        <v>0</v>
      </c>
    </row>
    <row r="89" spans="1:11" s="11" customFormat="1" x14ac:dyDescent="0.2">
      <c r="A89" s="20">
        <v>5.4</v>
      </c>
      <c r="B89" s="3" t="s">
        <v>105</v>
      </c>
      <c r="C89" s="3"/>
      <c r="D89" s="4">
        <v>615</v>
      </c>
      <c r="E89" s="24"/>
      <c r="F89" s="10">
        <f t="shared" si="0"/>
        <v>0</v>
      </c>
    </row>
    <row r="90" spans="1:11" s="11" customFormat="1" x14ac:dyDescent="0.2">
      <c r="A90" s="20" t="s">
        <v>76</v>
      </c>
      <c r="B90" s="3" t="s">
        <v>106</v>
      </c>
      <c r="C90" s="3"/>
      <c r="D90" s="4">
        <v>545</v>
      </c>
      <c r="E90" s="24"/>
      <c r="F90" s="10">
        <f t="shared" si="0"/>
        <v>0</v>
      </c>
    </row>
    <row r="91" spans="1:11" s="11" customFormat="1" x14ac:dyDescent="0.2">
      <c r="A91" s="20"/>
      <c r="B91" s="3"/>
      <c r="C91" s="3"/>
      <c r="D91" s="4"/>
      <c r="E91" s="24"/>
      <c r="F91" s="10">
        <f t="shared" si="0"/>
        <v>0</v>
      </c>
    </row>
    <row r="92" spans="1:11" s="11" customFormat="1" x14ac:dyDescent="0.2">
      <c r="A92" s="20"/>
      <c r="B92" s="6" t="s">
        <v>26</v>
      </c>
      <c r="C92" s="3"/>
      <c r="D92" s="4"/>
      <c r="E92" s="24"/>
      <c r="F92" s="10">
        <f t="shared" ref="F92:F126" si="1">IF(E92="YES",D92,0)</f>
        <v>0</v>
      </c>
    </row>
    <row r="93" spans="1:11" s="11" customFormat="1" x14ac:dyDescent="0.2">
      <c r="A93" s="20">
        <v>6.01</v>
      </c>
      <c r="B93" s="3" t="s">
        <v>130</v>
      </c>
      <c r="C93" s="3"/>
      <c r="D93" s="4">
        <v>1695</v>
      </c>
      <c r="E93" s="24"/>
      <c r="F93" s="10">
        <f t="shared" si="1"/>
        <v>0</v>
      </c>
    </row>
    <row r="94" spans="1:11" s="11" customFormat="1" x14ac:dyDescent="0.2">
      <c r="A94" s="20">
        <v>6.02</v>
      </c>
      <c r="B94" s="3" t="s">
        <v>129</v>
      </c>
      <c r="C94" s="3"/>
      <c r="D94" s="4">
        <v>638</v>
      </c>
      <c r="E94" s="24"/>
      <c r="F94" s="10">
        <f t="shared" si="1"/>
        <v>0</v>
      </c>
    </row>
    <row r="95" spans="1:11" s="11" customFormat="1" x14ac:dyDescent="0.2">
      <c r="A95" s="20">
        <v>6.03</v>
      </c>
      <c r="B95" s="3" t="s">
        <v>40</v>
      </c>
      <c r="C95" s="3"/>
      <c r="D95" s="4">
        <v>345</v>
      </c>
      <c r="E95" s="24"/>
      <c r="F95" s="10">
        <f t="shared" si="1"/>
        <v>0</v>
      </c>
    </row>
    <row r="96" spans="1:11" s="11" customFormat="1" x14ac:dyDescent="0.2">
      <c r="A96" s="20">
        <v>6.04</v>
      </c>
      <c r="B96" s="3" t="s">
        <v>107</v>
      </c>
      <c r="C96" s="3"/>
      <c r="D96" s="4">
        <v>445</v>
      </c>
      <c r="E96" s="24"/>
      <c r="F96" s="10">
        <f t="shared" si="1"/>
        <v>0</v>
      </c>
    </row>
    <row r="97" spans="1:7" s="11" customFormat="1" x14ac:dyDescent="0.2">
      <c r="A97" s="20">
        <v>6.05</v>
      </c>
      <c r="B97" s="3" t="s">
        <v>131</v>
      </c>
      <c r="C97" s="3"/>
      <c r="D97" s="4">
        <v>283</v>
      </c>
      <c r="E97" s="24"/>
      <c r="F97" s="10">
        <f t="shared" si="1"/>
        <v>0</v>
      </c>
    </row>
    <row r="98" spans="1:7" s="11" customFormat="1" x14ac:dyDescent="0.2">
      <c r="A98" s="20">
        <v>6.07</v>
      </c>
      <c r="B98" s="3" t="s">
        <v>82</v>
      </c>
      <c r="C98" s="3" t="s">
        <v>30</v>
      </c>
      <c r="D98" s="4">
        <v>598</v>
      </c>
      <c r="E98" s="24"/>
      <c r="F98" s="10">
        <f t="shared" si="1"/>
        <v>0</v>
      </c>
    </row>
    <row r="99" spans="1:7" s="11" customFormat="1" x14ac:dyDescent="0.2">
      <c r="A99" s="20">
        <v>6.06</v>
      </c>
      <c r="B99" s="3" t="s">
        <v>108</v>
      </c>
      <c r="C99" s="3" t="s">
        <v>30</v>
      </c>
      <c r="D99" s="4">
        <v>610</v>
      </c>
      <c r="E99" s="24"/>
      <c r="F99" s="10">
        <f t="shared" si="1"/>
        <v>0</v>
      </c>
    </row>
    <row r="100" spans="1:7" s="11" customFormat="1" x14ac:dyDescent="0.2">
      <c r="A100" s="20">
        <v>6.08</v>
      </c>
      <c r="B100" s="3" t="s">
        <v>109</v>
      </c>
      <c r="C100" s="3"/>
      <c r="D100" s="4">
        <v>65</v>
      </c>
      <c r="E100" s="24"/>
      <c r="F100" s="10">
        <f t="shared" si="1"/>
        <v>0</v>
      </c>
    </row>
    <row r="101" spans="1:7" s="11" customFormat="1" x14ac:dyDescent="0.2">
      <c r="A101" s="20"/>
      <c r="B101" s="3"/>
      <c r="C101" s="3"/>
      <c r="D101" s="4"/>
      <c r="E101" s="24"/>
      <c r="F101" s="10">
        <f t="shared" si="1"/>
        <v>0</v>
      </c>
    </row>
    <row r="102" spans="1:7" s="11" customFormat="1" x14ac:dyDescent="0.2">
      <c r="A102" s="20"/>
      <c r="B102" s="6" t="s">
        <v>41</v>
      </c>
      <c r="C102" s="3"/>
      <c r="D102" s="4"/>
      <c r="E102" s="24"/>
      <c r="F102" s="10">
        <f t="shared" si="1"/>
        <v>0</v>
      </c>
    </row>
    <row r="103" spans="1:7" s="11" customFormat="1" x14ac:dyDescent="0.2">
      <c r="A103" s="20">
        <v>6.2</v>
      </c>
      <c r="B103" s="3" t="s">
        <v>12</v>
      </c>
      <c r="C103" s="3"/>
      <c r="D103" s="4">
        <v>140</v>
      </c>
      <c r="E103" s="24"/>
      <c r="F103" s="10">
        <f t="shared" si="1"/>
        <v>0</v>
      </c>
    </row>
    <row r="104" spans="1:7" s="11" customFormat="1" x14ac:dyDescent="0.2">
      <c r="A104" s="20">
        <v>6.25</v>
      </c>
      <c r="B104" s="3" t="s">
        <v>29</v>
      </c>
      <c r="C104" s="3" t="s">
        <v>30</v>
      </c>
      <c r="D104" s="4">
        <v>90</v>
      </c>
      <c r="E104" s="24"/>
      <c r="F104" s="10">
        <f t="shared" si="1"/>
        <v>0</v>
      </c>
    </row>
    <row r="105" spans="1:7" s="11" customFormat="1" x14ac:dyDescent="0.2">
      <c r="A105" s="20" t="s">
        <v>80</v>
      </c>
      <c r="B105" s="3" t="s">
        <v>110</v>
      </c>
      <c r="C105" s="3"/>
      <c r="D105" s="4">
        <v>98</v>
      </c>
      <c r="E105" s="24"/>
      <c r="F105" s="10">
        <f t="shared" si="1"/>
        <v>0</v>
      </c>
    </row>
    <row r="106" spans="1:7" s="11" customFormat="1" x14ac:dyDescent="0.2">
      <c r="A106" s="20" t="s">
        <v>77</v>
      </c>
      <c r="B106" s="3" t="s">
        <v>137</v>
      </c>
      <c r="C106" s="3" t="s">
        <v>30</v>
      </c>
      <c r="D106" s="4">
        <v>320</v>
      </c>
      <c r="E106" s="24"/>
      <c r="F106" s="10">
        <f t="shared" si="1"/>
        <v>0</v>
      </c>
    </row>
    <row r="107" spans="1:7" s="11" customFormat="1" x14ac:dyDescent="0.2">
      <c r="A107" s="20">
        <v>6.4</v>
      </c>
      <c r="B107" s="3" t="s">
        <v>31</v>
      </c>
      <c r="C107" s="3" t="s">
        <v>30</v>
      </c>
      <c r="D107" s="4">
        <v>160</v>
      </c>
      <c r="E107" s="24"/>
      <c r="F107" s="10">
        <f t="shared" si="1"/>
        <v>0</v>
      </c>
    </row>
    <row r="108" spans="1:7" s="11" customFormat="1" x14ac:dyDescent="0.2">
      <c r="A108" s="20" t="s">
        <v>78</v>
      </c>
      <c r="B108" s="3" t="s">
        <v>111</v>
      </c>
      <c r="C108" s="3" t="s">
        <v>30</v>
      </c>
      <c r="D108" s="4">
        <v>100</v>
      </c>
      <c r="E108" s="24"/>
      <c r="F108" s="10">
        <f t="shared" si="1"/>
        <v>0</v>
      </c>
    </row>
    <row r="109" spans="1:7" s="11" customFormat="1" x14ac:dyDescent="0.2">
      <c r="A109" s="20"/>
      <c r="B109" s="3"/>
      <c r="C109" s="3"/>
      <c r="D109" s="4"/>
      <c r="E109" s="24"/>
      <c r="F109" s="10">
        <f t="shared" si="1"/>
        <v>0</v>
      </c>
    </row>
    <row r="110" spans="1:7" s="11" customFormat="1" x14ac:dyDescent="0.2">
      <c r="A110" s="20">
        <v>6.7</v>
      </c>
      <c r="B110" s="3" t="s">
        <v>132</v>
      </c>
      <c r="C110" s="3" t="s">
        <v>6</v>
      </c>
      <c r="D110" s="4">
        <v>800</v>
      </c>
      <c r="E110" s="24"/>
      <c r="F110" s="10">
        <f t="shared" si="1"/>
        <v>0</v>
      </c>
    </row>
    <row r="111" spans="1:7" x14ac:dyDescent="0.2">
      <c r="A111" s="20" t="s">
        <v>79</v>
      </c>
      <c r="B111" s="3" t="s">
        <v>113</v>
      </c>
      <c r="C111" s="3" t="s">
        <v>6</v>
      </c>
      <c r="D111" s="4">
        <v>500</v>
      </c>
      <c r="E111" s="24"/>
      <c r="F111" s="10">
        <f t="shared" si="1"/>
        <v>0</v>
      </c>
      <c r="G111" s="11"/>
    </row>
    <row r="112" spans="1:7" x14ac:dyDescent="0.2">
      <c r="A112" s="20" t="s">
        <v>81</v>
      </c>
      <c r="B112" s="3" t="s">
        <v>112</v>
      </c>
      <c r="C112" s="3" t="s">
        <v>6</v>
      </c>
      <c r="D112" s="4">
        <v>100</v>
      </c>
      <c r="E112" s="24"/>
      <c r="F112" s="10">
        <f t="shared" si="1"/>
        <v>0</v>
      </c>
      <c r="G112" s="11"/>
    </row>
    <row r="113" spans="1:9" x14ac:dyDescent="0.2">
      <c r="B113" s="3" t="s">
        <v>114</v>
      </c>
      <c r="C113" s="3" t="s">
        <v>6</v>
      </c>
      <c r="D113" s="4">
        <v>290</v>
      </c>
      <c r="E113" s="24"/>
      <c r="F113" s="10">
        <f t="shared" si="1"/>
        <v>0</v>
      </c>
      <c r="G113" s="11"/>
    </row>
    <row r="114" spans="1:9" x14ac:dyDescent="0.2">
      <c r="B114" s="3" t="s">
        <v>138</v>
      </c>
      <c r="C114" s="3" t="s">
        <v>6</v>
      </c>
      <c r="D114" s="4">
        <v>395</v>
      </c>
      <c r="E114" s="24"/>
      <c r="F114" s="10">
        <f t="shared" si="1"/>
        <v>0</v>
      </c>
      <c r="G114" s="11"/>
    </row>
    <row r="115" spans="1:9" x14ac:dyDescent="0.2">
      <c r="B115" s="3"/>
      <c r="C115" s="3"/>
      <c r="D115" s="4"/>
      <c r="E115" s="24"/>
      <c r="F115" s="10">
        <f t="shared" si="1"/>
        <v>0</v>
      </c>
      <c r="G115" s="11"/>
    </row>
    <row r="116" spans="1:9" s="11" customFormat="1" x14ac:dyDescent="0.2">
      <c r="A116" s="20"/>
      <c r="B116" s="6" t="s">
        <v>37</v>
      </c>
      <c r="C116" s="3"/>
      <c r="D116" s="13"/>
      <c r="E116" s="26"/>
      <c r="F116" s="10">
        <f t="shared" si="1"/>
        <v>0</v>
      </c>
      <c r="G116" s="1"/>
    </row>
    <row r="117" spans="1:9" s="11" customFormat="1" x14ac:dyDescent="0.2">
      <c r="A117" s="20"/>
      <c r="B117" s="3" t="s">
        <v>123</v>
      </c>
      <c r="C117" s="3"/>
      <c r="D117" s="4">
        <v>690</v>
      </c>
      <c r="E117" s="24"/>
      <c r="F117" s="10">
        <f t="shared" si="1"/>
        <v>0</v>
      </c>
      <c r="G117" s="1"/>
    </row>
    <row r="118" spans="1:9" s="11" customFormat="1" x14ac:dyDescent="0.2">
      <c r="A118" s="20"/>
      <c r="B118" s="3"/>
      <c r="C118" s="3"/>
      <c r="D118" s="4"/>
      <c r="E118" s="24"/>
      <c r="F118" s="10">
        <f t="shared" si="1"/>
        <v>0</v>
      </c>
      <c r="G118" s="1"/>
    </row>
    <row r="119" spans="1:9" s="11" customFormat="1" x14ac:dyDescent="0.2">
      <c r="A119" s="20"/>
      <c r="B119" s="6" t="s">
        <v>60</v>
      </c>
      <c r="C119" s="3"/>
      <c r="D119" s="4"/>
      <c r="E119" s="24"/>
      <c r="F119" s="10">
        <f t="shared" si="1"/>
        <v>0</v>
      </c>
    </row>
    <row r="120" spans="1:9" s="11" customFormat="1" x14ac:dyDescent="0.2">
      <c r="A120" s="20"/>
      <c r="B120" s="3" t="s">
        <v>115</v>
      </c>
      <c r="C120" s="3"/>
      <c r="D120" s="4">
        <v>5680</v>
      </c>
      <c r="E120" s="24"/>
      <c r="F120" s="10">
        <f t="shared" si="1"/>
        <v>0</v>
      </c>
    </row>
    <row r="121" spans="1:9" x14ac:dyDescent="0.2">
      <c r="B121" s="3" t="s">
        <v>116</v>
      </c>
      <c r="C121" s="3" t="s">
        <v>6</v>
      </c>
      <c r="D121" s="4">
        <v>228</v>
      </c>
      <c r="E121" s="24"/>
      <c r="F121" s="10">
        <f t="shared" si="1"/>
        <v>0</v>
      </c>
      <c r="G121" s="11"/>
    </row>
    <row r="122" spans="1:9" x14ac:dyDescent="0.2">
      <c r="B122" s="3" t="s">
        <v>139</v>
      </c>
      <c r="C122" s="3" t="s">
        <v>6</v>
      </c>
      <c r="D122" s="4">
        <v>340</v>
      </c>
      <c r="E122" s="24"/>
      <c r="F122" s="10">
        <f t="shared" si="1"/>
        <v>0</v>
      </c>
      <c r="G122" s="9"/>
      <c r="I122" s="9"/>
    </row>
    <row r="123" spans="1:9" x14ac:dyDescent="0.2">
      <c r="B123" s="3" t="s">
        <v>140</v>
      </c>
      <c r="C123" s="3"/>
      <c r="D123" s="4">
        <v>270</v>
      </c>
      <c r="E123" s="24"/>
      <c r="F123" s="10">
        <f t="shared" si="1"/>
        <v>0</v>
      </c>
      <c r="I123" s="9"/>
    </row>
    <row r="124" spans="1:9" x14ac:dyDescent="0.2">
      <c r="B124" s="3" t="s">
        <v>42</v>
      </c>
      <c r="C124" s="3" t="s">
        <v>6</v>
      </c>
      <c r="D124" s="4">
        <v>1200</v>
      </c>
      <c r="E124" s="24"/>
      <c r="F124" s="10">
        <f t="shared" si="1"/>
        <v>0</v>
      </c>
      <c r="G124" s="9"/>
      <c r="I124" s="9"/>
    </row>
    <row r="125" spans="1:9" x14ac:dyDescent="0.2">
      <c r="B125" s="3" t="s">
        <v>43</v>
      </c>
      <c r="C125" s="3"/>
      <c r="D125" s="4">
        <v>895</v>
      </c>
      <c r="E125" s="24"/>
      <c r="F125" s="10">
        <f t="shared" si="1"/>
        <v>0</v>
      </c>
      <c r="G125" s="9"/>
    </row>
    <row r="126" spans="1:9" x14ac:dyDescent="0.2">
      <c r="B126" s="3" t="s">
        <v>44</v>
      </c>
      <c r="C126" s="3"/>
      <c r="D126" s="4">
        <v>438</v>
      </c>
      <c r="E126" s="24"/>
      <c r="F126" s="10">
        <f t="shared" si="1"/>
        <v>0</v>
      </c>
      <c r="G126" s="9"/>
    </row>
    <row r="127" spans="1:9" x14ac:dyDescent="0.2">
      <c r="B127" s="7" t="s">
        <v>117</v>
      </c>
      <c r="C127" s="3"/>
      <c r="D127" s="4"/>
      <c r="E127" s="4"/>
      <c r="F127" s="4"/>
      <c r="G127" s="9"/>
    </row>
    <row r="128" spans="1:9" ht="14.25" x14ac:dyDescent="0.3">
      <c r="B128" s="3"/>
      <c r="C128" s="3"/>
      <c r="D128" s="23" t="s">
        <v>8</v>
      </c>
      <c r="E128" s="23"/>
      <c r="F128" s="16">
        <f>SUM(F16:F127)</f>
        <v>9800</v>
      </c>
      <c r="G128" s="9"/>
    </row>
    <row r="129" spans="1:7" ht="14.25" x14ac:dyDescent="0.3">
      <c r="B129" s="3"/>
      <c r="C129" s="3"/>
      <c r="D129" s="23" t="s">
        <v>35</v>
      </c>
      <c r="E129" s="23"/>
      <c r="F129" s="15">
        <f>MMULT(F128,15%)</f>
        <v>1470</v>
      </c>
      <c r="G129" s="9"/>
    </row>
    <row r="130" spans="1:7" ht="14.25" x14ac:dyDescent="0.3">
      <c r="B130" s="3"/>
      <c r="C130" s="3"/>
      <c r="D130" s="23" t="s">
        <v>45</v>
      </c>
      <c r="E130" s="23"/>
      <c r="F130" s="15">
        <f>SUM(F128:F129)</f>
        <v>11270</v>
      </c>
      <c r="G130" s="9"/>
    </row>
    <row r="131" spans="1:7" s="11" customFormat="1" x14ac:dyDescent="0.2">
      <c r="A131" s="20"/>
      <c r="B131" s="1"/>
      <c r="C131" s="1"/>
      <c r="D131" s="2"/>
      <c r="E131" s="2"/>
      <c r="F131" s="2"/>
      <c r="G131" s="9"/>
    </row>
    <row r="132" spans="1:7" s="11" customFormat="1" ht="15" x14ac:dyDescent="0.2">
      <c r="A132" s="20"/>
      <c r="B132" s="19" t="s">
        <v>66</v>
      </c>
      <c r="C132" s="1"/>
      <c r="D132" s="1"/>
      <c r="E132" s="1"/>
      <c r="F132" s="2"/>
      <c r="G132" s="9"/>
    </row>
    <row r="133" spans="1:7" ht="15" x14ac:dyDescent="0.2">
      <c r="B133" s="19" t="s">
        <v>65</v>
      </c>
      <c r="G133" s="11"/>
    </row>
    <row r="134" spans="1:7" x14ac:dyDescent="0.2">
      <c r="F134" s="14"/>
      <c r="G134" s="11"/>
    </row>
    <row r="135" spans="1:7" x14ac:dyDescent="0.2">
      <c r="F135" s="14"/>
    </row>
  </sheetData>
  <phoneticPr fontId="0" type="noConversion"/>
  <pageMargins left="0.25" right="0.25" top="0.75" bottom="0.75" header="0.3" footer="0.3"/>
  <pageSetup paperSize="9" scale="72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Jetboat.com</dc:creator>
  <cp:lastModifiedBy>Paul</cp:lastModifiedBy>
  <cp:lastPrinted>2020-11-04T22:37:34Z</cp:lastPrinted>
  <dcterms:created xsi:type="dcterms:W3CDTF">2006-01-31T22:01:55Z</dcterms:created>
  <dcterms:modified xsi:type="dcterms:W3CDTF">2021-04-30T00:16:10Z</dcterms:modified>
</cp:coreProperties>
</file>